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21.3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Sheet1!$A$5:$K$314</definedName>
    <definedName name="_xlnm.Print_Area" localSheetId="0">Sheet1!$A$1:$K$321</definedName>
  </definedNames>
  <calcPr calcId="171027"/>
</workbook>
</file>

<file path=xl/calcChain.xml><?xml version="1.0" encoding="utf-8"?>
<calcChain xmlns="http://schemas.openxmlformats.org/spreadsheetml/2006/main">
  <c r="J301" i="1" l="1"/>
  <c r="J302" i="1"/>
  <c r="G302" i="1"/>
  <c r="G301" i="1"/>
  <c r="D302" i="1"/>
  <c r="F302" i="1"/>
  <c r="E302" i="1"/>
  <c r="D301" i="1"/>
  <c r="F301" i="1"/>
  <c r="E301" i="1"/>
  <c r="I236" i="1" l="1"/>
  <c r="J236" i="1"/>
  <c r="I235" i="1"/>
  <c r="E270" i="1" l="1"/>
  <c r="G149" i="1" l="1"/>
  <c r="J314" i="1" l="1"/>
  <c r="J313" i="1"/>
  <c r="J312" i="1"/>
  <c r="J311" i="1"/>
  <c r="J310" i="1"/>
  <c r="J309" i="1"/>
  <c r="J308" i="1"/>
  <c r="J307" i="1"/>
  <c r="J306" i="1"/>
  <c r="J305" i="1"/>
  <c r="J304" i="1"/>
  <c r="J303" i="1"/>
  <c r="J300" i="1"/>
  <c r="J299" i="1"/>
  <c r="J292" i="1"/>
  <c r="J290" i="1"/>
  <c r="J289" i="1"/>
  <c r="J288" i="1"/>
  <c r="J287" i="1"/>
  <c r="J286" i="1"/>
  <c r="J283" i="1"/>
  <c r="J282" i="1"/>
  <c r="J281" i="1"/>
  <c r="J280" i="1"/>
  <c r="J279" i="1"/>
  <c r="J278" i="1"/>
  <c r="J277" i="1"/>
  <c r="J263" i="1"/>
  <c r="J262" i="1"/>
  <c r="J261" i="1"/>
  <c r="J260" i="1"/>
  <c r="J259" i="1"/>
  <c r="J258" i="1"/>
  <c r="J257" i="1"/>
  <c r="J256" i="1"/>
  <c r="J255" i="1"/>
  <c r="J254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5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5" i="1"/>
  <c r="J214" i="1"/>
  <c r="J213" i="1"/>
  <c r="J205" i="1"/>
  <c r="J204" i="1"/>
  <c r="J201" i="1"/>
  <c r="J200" i="1"/>
  <c r="J199" i="1"/>
  <c r="J198" i="1"/>
  <c r="J197" i="1"/>
  <c r="J196" i="1"/>
  <c r="J195" i="1"/>
  <c r="J194" i="1"/>
  <c r="J193" i="1"/>
  <c r="J192" i="1"/>
  <c r="J191" i="1"/>
  <c r="J184" i="1"/>
  <c r="J183" i="1"/>
  <c r="J182" i="1"/>
  <c r="J181" i="1"/>
  <c r="J180" i="1"/>
  <c r="J179" i="1"/>
  <c r="J174" i="1"/>
  <c r="J169" i="1"/>
  <c r="J165" i="1"/>
  <c r="J159" i="1"/>
  <c r="J158" i="1"/>
  <c r="J157" i="1"/>
  <c r="J156" i="1"/>
  <c r="J155" i="1"/>
  <c r="J148" i="1"/>
  <c r="J147" i="1"/>
  <c r="J146" i="1"/>
  <c r="J145" i="1"/>
  <c r="J144" i="1"/>
  <c r="J143" i="1"/>
  <c r="J136" i="1"/>
  <c r="J135" i="1"/>
  <c r="J134" i="1"/>
  <c r="J133" i="1"/>
  <c r="J132" i="1"/>
  <c r="J131" i="1"/>
  <c r="J130" i="1"/>
  <c r="J129" i="1"/>
  <c r="J128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78" i="1" l="1"/>
  <c r="D178" i="1"/>
  <c r="F178" i="1" s="1"/>
  <c r="I178" i="1" s="1"/>
  <c r="E178" i="1"/>
  <c r="J178" i="1" l="1"/>
  <c r="G148" i="1"/>
  <c r="G147" i="1"/>
  <c r="D148" i="1"/>
  <c r="F148" i="1" s="1"/>
  <c r="E148" i="1"/>
  <c r="D147" i="1"/>
  <c r="F147" i="1" s="1"/>
  <c r="E147" i="1"/>
  <c r="G194" i="1" l="1"/>
  <c r="G195" i="1"/>
  <c r="D195" i="1"/>
  <c r="F195" i="1" s="1"/>
  <c r="E195" i="1"/>
  <c r="D194" i="1"/>
  <c r="F194" i="1" s="1"/>
  <c r="E194" i="1"/>
  <c r="D169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5" i="1"/>
  <c r="G284" i="1"/>
  <c r="D285" i="1"/>
  <c r="F285" i="1" s="1"/>
  <c r="I285" i="1" s="1"/>
  <c r="E285" i="1"/>
  <c r="J285" i="1" s="1"/>
  <c r="D284" i="1"/>
  <c r="F284" i="1" s="1"/>
  <c r="I284" i="1" s="1"/>
  <c r="E284" i="1"/>
  <c r="J284" i="1" s="1"/>
  <c r="G236" i="1"/>
  <c r="E236" i="1"/>
  <c r="D236" i="1"/>
  <c r="F236" i="1" s="1"/>
  <c r="G235" i="1"/>
  <c r="D235" i="1"/>
  <c r="F235" i="1" s="1"/>
  <c r="E235" i="1"/>
  <c r="D270" i="1"/>
  <c r="F270" i="1" s="1"/>
  <c r="I270" i="1" s="1"/>
  <c r="G270" i="1"/>
  <c r="J270" i="1" s="1"/>
  <c r="G287" i="1"/>
  <c r="G288" i="1"/>
  <c r="G289" i="1"/>
  <c r="G290" i="1"/>
  <c r="G286" i="1"/>
  <c r="E287" i="1"/>
  <c r="E288" i="1"/>
  <c r="E289" i="1"/>
  <c r="E290" i="1"/>
  <c r="D287" i="1"/>
  <c r="F287" i="1" s="1"/>
  <c r="D288" i="1"/>
  <c r="F288" i="1" s="1"/>
  <c r="D289" i="1"/>
  <c r="F289" i="1" s="1"/>
  <c r="D290" i="1"/>
  <c r="F290" i="1" s="1"/>
  <c r="D286" i="1"/>
  <c r="F286" i="1" s="1"/>
  <c r="E286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I176" i="1" s="1"/>
  <c r="E176" i="1"/>
  <c r="D175" i="1"/>
  <c r="F175" i="1" s="1"/>
  <c r="I175" i="1" s="1"/>
  <c r="E175" i="1"/>
  <c r="G268" i="1"/>
  <c r="G269" i="1"/>
  <c r="G267" i="1"/>
  <c r="D269" i="1"/>
  <c r="F269" i="1" s="1"/>
  <c r="I269" i="1" s="1"/>
  <c r="E269" i="1"/>
  <c r="D268" i="1"/>
  <c r="F268" i="1" s="1"/>
  <c r="I268" i="1" s="1"/>
  <c r="E268" i="1"/>
  <c r="J84" i="1"/>
  <c r="G14" i="1"/>
  <c r="G7" i="1"/>
  <c r="G276" i="1"/>
  <c r="G275" i="1"/>
  <c r="D276" i="1"/>
  <c r="F276" i="1" s="1"/>
  <c r="I276" i="1" s="1"/>
  <c r="E276" i="1"/>
  <c r="D275" i="1"/>
  <c r="F275" i="1" s="1"/>
  <c r="I275" i="1" s="1"/>
  <c r="E275" i="1"/>
  <c r="J275" i="1" s="1"/>
  <c r="D7" i="1"/>
  <c r="F7" i="1" s="1"/>
  <c r="E7" i="1"/>
  <c r="J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E137" i="1"/>
  <c r="G137" i="1"/>
  <c r="D138" i="1"/>
  <c r="F138" i="1" s="1"/>
  <c r="I138" i="1" s="1"/>
  <c r="E138" i="1"/>
  <c r="G138" i="1"/>
  <c r="D139" i="1"/>
  <c r="F139" i="1" s="1"/>
  <c r="I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I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I185" i="1" s="1"/>
  <c r="E185" i="1"/>
  <c r="G185" i="1"/>
  <c r="D186" i="1"/>
  <c r="F186" i="1" s="1"/>
  <c r="I186" i="1" s="1"/>
  <c r="E186" i="1"/>
  <c r="J186" i="1" s="1"/>
  <c r="G186" i="1"/>
  <c r="D187" i="1"/>
  <c r="F187" i="1" s="1"/>
  <c r="I187" i="1" s="1"/>
  <c r="E187" i="1"/>
  <c r="G187" i="1"/>
  <c r="D188" i="1"/>
  <c r="F188" i="1" s="1"/>
  <c r="I188" i="1" s="1"/>
  <c r="E188" i="1"/>
  <c r="G188" i="1"/>
  <c r="D189" i="1"/>
  <c r="F189" i="1" s="1"/>
  <c r="I189" i="1" s="1"/>
  <c r="E189" i="1"/>
  <c r="G189" i="1"/>
  <c r="D190" i="1"/>
  <c r="F190" i="1" s="1"/>
  <c r="I190" i="1" s="1"/>
  <c r="E190" i="1"/>
  <c r="J190" i="1" s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E199" i="1"/>
  <c r="G199" i="1"/>
  <c r="D200" i="1"/>
  <c r="F200" i="1" s="1"/>
  <c r="E200" i="1"/>
  <c r="G200" i="1"/>
  <c r="D201" i="1"/>
  <c r="F201" i="1" s="1"/>
  <c r="E201" i="1"/>
  <c r="G201" i="1"/>
  <c r="D202" i="1"/>
  <c r="F202" i="1" s="1"/>
  <c r="I202" i="1" s="1"/>
  <c r="E202" i="1"/>
  <c r="G202" i="1"/>
  <c r="D203" i="1"/>
  <c r="F203" i="1" s="1"/>
  <c r="I203" i="1" s="1"/>
  <c r="E203" i="1"/>
  <c r="G203" i="1"/>
  <c r="D204" i="1"/>
  <c r="F204" i="1" s="1"/>
  <c r="E204" i="1"/>
  <c r="G204" i="1"/>
  <c r="D205" i="1"/>
  <c r="F205" i="1" s="1"/>
  <c r="E205" i="1"/>
  <c r="G205" i="1"/>
  <c r="D206" i="1"/>
  <c r="F206" i="1" s="1"/>
  <c r="I206" i="1" s="1"/>
  <c r="J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E215" i="1"/>
  <c r="G215" i="1"/>
  <c r="D216" i="1"/>
  <c r="F216" i="1" s="1"/>
  <c r="I216" i="1" s="1"/>
  <c r="J216" i="1" s="1"/>
  <c r="E216" i="1"/>
  <c r="G216" i="1"/>
  <c r="D217" i="1"/>
  <c r="F217" i="1" s="1"/>
  <c r="I217" i="1" s="1"/>
  <c r="J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J230" i="1"/>
  <c r="D231" i="1"/>
  <c r="F231" i="1" s="1"/>
  <c r="E231" i="1"/>
  <c r="G231" i="1"/>
  <c r="J231" i="1"/>
  <c r="D232" i="1"/>
  <c r="F232" i="1" s="1"/>
  <c r="I232" i="1" s="1"/>
  <c r="E232" i="1"/>
  <c r="G232" i="1"/>
  <c r="D233" i="1"/>
  <c r="F233" i="1" s="1"/>
  <c r="I233" i="1" s="1"/>
  <c r="E233" i="1"/>
  <c r="G233" i="1"/>
  <c r="D234" i="1"/>
  <c r="F234" i="1" s="1"/>
  <c r="I234" i="1" s="1"/>
  <c r="E234" i="1"/>
  <c r="G234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I252" i="1" s="1"/>
  <c r="E252" i="1"/>
  <c r="G252" i="1"/>
  <c r="D253" i="1"/>
  <c r="F253" i="1" s="1"/>
  <c r="I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D271" i="1"/>
  <c r="F271" i="1" s="1"/>
  <c r="I271" i="1" s="1"/>
  <c r="E271" i="1"/>
  <c r="G271" i="1"/>
  <c r="D272" i="1"/>
  <c r="F272" i="1" s="1"/>
  <c r="I272" i="1" s="1"/>
  <c r="E272" i="1"/>
  <c r="G272" i="1"/>
  <c r="D273" i="1"/>
  <c r="F273" i="1" s="1"/>
  <c r="I273" i="1" s="1"/>
  <c r="E273" i="1"/>
  <c r="G273" i="1"/>
  <c r="D274" i="1"/>
  <c r="F274" i="1" s="1"/>
  <c r="I274" i="1" s="1"/>
  <c r="E274" i="1"/>
  <c r="G274" i="1"/>
  <c r="D277" i="1"/>
  <c r="F277" i="1" s="1"/>
  <c r="E277" i="1"/>
  <c r="G277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91" i="1"/>
  <c r="F291" i="1" s="1"/>
  <c r="I291" i="1" s="1"/>
  <c r="E291" i="1"/>
  <c r="G291" i="1"/>
  <c r="D292" i="1"/>
  <c r="F292" i="1" s="1"/>
  <c r="E292" i="1"/>
  <c r="G292" i="1"/>
  <c r="D293" i="1"/>
  <c r="F293" i="1" s="1"/>
  <c r="I293" i="1" s="1"/>
  <c r="E293" i="1"/>
  <c r="G293" i="1"/>
  <c r="D294" i="1"/>
  <c r="F294" i="1" s="1"/>
  <c r="I294" i="1" s="1"/>
  <c r="E294" i="1"/>
  <c r="G294" i="1"/>
  <c r="D295" i="1"/>
  <c r="F295" i="1" s="1"/>
  <c r="I295" i="1" s="1"/>
  <c r="E295" i="1"/>
  <c r="G295" i="1"/>
  <c r="D296" i="1"/>
  <c r="F296" i="1" s="1"/>
  <c r="I296" i="1" s="1"/>
  <c r="E296" i="1"/>
  <c r="G296" i="1"/>
  <c r="D297" i="1"/>
  <c r="F297" i="1" s="1"/>
  <c r="I297" i="1" s="1"/>
  <c r="E297" i="1"/>
  <c r="G297" i="1"/>
  <c r="D298" i="1"/>
  <c r="F298" i="1" s="1"/>
  <c r="I298" i="1" s="1"/>
  <c r="E298" i="1"/>
  <c r="G298" i="1"/>
  <c r="D299" i="1"/>
  <c r="F299" i="1" s="1"/>
  <c r="E299" i="1"/>
  <c r="G299" i="1"/>
  <c r="D300" i="1"/>
  <c r="F300" i="1" s="1"/>
  <c r="E300" i="1"/>
  <c r="G300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J295" i="1" l="1"/>
  <c r="J291" i="1"/>
  <c r="J274" i="1"/>
  <c r="J138" i="1"/>
  <c r="J126" i="1"/>
  <c r="J137" i="1"/>
  <c r="J139" i="1"/>
  <c r="J127" i="1"/>
  <c r="J8" i="1"/>
  <c r="J297" i="1"/>
  <c r="J272" i="1"/>
  <c r="J202" i="1"/>
  <c r="J188" i="1"/>
  <c r="J168" i="1"/>
  <c r="J293" i="1"/>
  <c r="J296" i="1"/>
  <c r="J271" i="1"/>
  <c r="J187" i="1"/>
  <c r="J276" i="1"/>
  <c r="J176" i="1"/>
  <c r="J298" i="1"/>
  <c r="J294" i="1"/>
  <c r="J273" i="1"/>
  <c r="J189" i="1"/>
  <c r="J185" i="1"/>
  <c r="J173" i="1"/>
  <c r="J175" i="1"/>
  <c r="J161" i="1"/>
  <c r="J40" i="1"/>
  <c r="J47" i="1"/>
  <c r="J60" i="1"/>
  <c r="J56" i="1"/>
  <c r="J62" i="1"/>
  <c r="J57" i="1"/>
  <c r="J171" i="1"/>
  <c r="J167" i="1"/>
  <c r="J166" i="1"/>
  <c r="J162" i="1"/>
  <c r="J125" i="1"/>
  <c r="J117" i="1"/>
  <c r="J116" i="1"/>
  <c r="J64" i="1"/>
  <c r="J63" i="1"/>
  <c r="J269" i="1"/>
  <c r="J42" i="1"/>
  <c r="J234" i="1"/>
  <c r="J172" i="1"/>
  <c r="J164" i="1"/>
  <c r="J122" i="1"/>
  <c r="J267" i="1"/>
  <c r="J210" i="1"/>
  <c r="J66" i="1"/>
  <c r="J124" i="1"/>
  <c r="J121" i="1"/>
  <c r="J110" i="1"/>
  <c r="J65" i="1"/>
  <c r="J59" i="1"/>
  <c r="J46" i="1"/>
  <c r="J170" i="1"/>
  <c r="J123" i="1"/>
  <c r="J252" i="1"/>
  <c r="J232" i="1"/>
  <c r="J212" i="1"/>
  <c r="J163" i="1"/>
  <c r="J160" i="1"/>
  <c r="J41" i="1"/>
  <c r="J177" i="1"/>
  <c r="J67" i="1"/>
  <c r="J253" i="1"/>
  <c r="J266" i="1"/>
  <c r="J52" i="1"/>
  <c r="J211" i="1"/>
  <c r="J106" i="1"/>
  <c r="J268" i="1"/>
  <c r="J265" i="1"/>
  <c r="J120" i="1"/>
  <c r="J111" i="1"/>
  <c r="J203" i="1"/>
  <c r="J61" i="1"/>
  <c r="J264" i="1"/>
  <c r="J233" i="1"/>
  <c r="J44" i="1"/>
</calcChain>
</file>

<file path=xl/sharedStrings.xml><?xml version="1.0" encoding="utf-8"?>
<sst xmlns="http://schemas.openxmlformats.org/spreadsheetml/2006/main" count="635" uniqueCount="336">
  <si>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</si>
  <si>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</si>
  <si>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</si>
  <si>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</si>
  <si>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</si>
  <si>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</si>
  <si>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</si>
  <si>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</si>
  <si>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</si>
  <si>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</si>
  <si>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</si>
  <si>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</si>
  <si>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</si>
  <si>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</si>
  <si>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</si>
  <si>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</si>
  <si>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</si>
  <si>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</si>
  <si>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</si>
  <si>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</si>
  <si>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</si>
  <si>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</si>
  <si>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</si>
  <si>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</si>
  <si>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</si>
  <si>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</si>
  <si>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</si>
  <si>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</si>
  <si>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</si>
  <si>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</si>
  <si>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</si>
  <si>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</si>
  <si>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</si>
  <si>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</si>
  <si>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</si>
  <si>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</si>
  <si>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</si>
  <si>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</si>
  <si>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</si>
  <si>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</si>
  <si>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</si>
  <si>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</si>
  <si>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</si>
  <si>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</si>
  <si>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</si>
  <si>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</si>
  <si>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</si>
  <si>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</si>
  <si>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</si>
  <si>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</si>
  <si>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</si>
  <si>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</si>
  <si>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</si>
  <si>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</si>
  <si>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</si>
  <si>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</si>
  <si>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</si>
  <si>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</si>
  <si>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</si>
  <si>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</si>
  <si>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</si>
  <si>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</si>
  <si>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</si>
  <si>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</si>
  <si>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</si>
  <si>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</si>
  <si>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</si>
  <si>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</si>
  <si>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</si>
  <si>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</si>
  <si>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</si>
  <si>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</si>
  <si>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</si>
  <si>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</si>
  <si>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</si>
  <si>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</si>
  <si>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</si>
  <si>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</si>
  <si>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</si>
  <si>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</si>
  <si>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</si>
  <si>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</si>
  <si>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</si>
  <si>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</si>
  <si>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</si>
  <si>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</si>
  <si>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</si>
  <si>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</si>
  <si>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</si>
  <si>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</si>
  <si>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</si>
  <si>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</si>
  <si>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</si>
  <si>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</si>
  <si>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</si>
  <si>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</si>
  <si>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</si>
  <si>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</si>
  <si>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</si>
  <si>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</si>
  <si>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</si>
  <si>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</si>
  <si>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</si>
  <si>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</si>
  <si>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</si>
  <si>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</si>
  <si>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</si>
  <si>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</si>
  <si>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</si>
  <si>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</si>
  <si>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</si>
  <si>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</si>
  <si>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</si>
  <si>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</si>
  <si>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</si>
  <si>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</si>
  <si>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</si>
  <si>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</si>
  <si>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</si>
  <si>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</si>
  <si>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</si>
  <si>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</si>
  <si>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</si>
  <si>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</si>
  <si>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</si>
  <si>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</si>
  <si>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</si>
  <si>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</si>
  <si>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</si>
  <si>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</si>
  <si>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</si>
  <si>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</si>
  <si>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</si>
  <si>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</si>
  <si>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</si>
  <si>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</si>
  <si>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</si>
  <si>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</si>
  <si>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</si>
  <si>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</si>
  <si>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</si>
  <si>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</si>
  <si>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</si>
  <si>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</si>
  <si>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</si>
  <si>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</si>
  <si>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</si>
  <si>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</si>
  <si>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</si>
  <si>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</si>
  <si>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</si>
  <si>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</si>
  <si>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</si>
  <si>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</si>
  <si>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</si>
  <si>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</si>
  <si>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</si>
  <si>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</si>
  <si>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</si>
  <si>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</si>
  <si>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</si>
  <si>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</si>
  <si>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</si>
  <si>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</si>
  <si>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</si>
  <si>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</si>
  <si>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</si>
  <si>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</si>
  <si>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</si>
  <si>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</si>
  <si>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</si>
  <si>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</si>
  <si>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</si>
  <si>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</si>
  <si>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</si>
  <si>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</si>
  <si>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</si>
  <si>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</si>
  <si>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</si>
  <si>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</si>
  <si>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</si>
  <si>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</si>
  <si>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</si>
  <si>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</si>
  <si>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</si>
  <si>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</si>
  <si>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</si>
  <si>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</si>
  <si>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</si>
  <si>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</si>
  <si>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</si>
  <si>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</si>
  <si>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</si>
  <si>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</si>
  <si>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</si>
  <si>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</si>
  <si>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</si>
  <si>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</si>
  <si>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</si>
  <si>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</si>
  <si>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</si>
  <si>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</si>
  <si>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</si>
  <si>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</si>
  <si>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</si>
  <si>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</si>
  <si>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</si>
  <si>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</si>
  <si>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</si>
  <si>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</si>
  <si>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</si>
  <si>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</si>
  <si>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</si>
  <si>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</si>
  <si>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</si>
  <si>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</si>
  <si>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</si>
  <si>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</si>
  <si>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</si>
  <si>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</si>
  <si>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</si>
  <si>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</si>
  <si>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</si>
  <si>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</si>
  <si>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</si>
  <si>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</si>
  <si>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</si>
  <si>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</si>
  <si>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</si>
  <si>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</si>
  <si>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</si>
  <si>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</si>
  <si>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</si>
  <si>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</si>
  <si>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</si>
  <si>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</si>
  <si>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</si>
  <si>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</si>
  <si>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</si>
  <si>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</si>
  <si>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</si>
  <si>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</si>
  <si>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</si>
  <si>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</si>
  <si>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</si>
  <si>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</si>
  <si>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</si>
  <si>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</si>
  <si>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</si>
  <si>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</si>
  <si>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</si>
  <si>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</si>
  <si>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</si>
  <si>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</si>
  <si>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</si>
  <si>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</si>
  <si>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</si>
  <si>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</si>
  <si>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</si>
  <si>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</si>
  <si>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</si>
  <si>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</si>
  <si>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</si>
  <si>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</si>
  <si>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</si>
  <si>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</si>
  <si>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</si>
  <si>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</si>
  <si>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</si>
  <si>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</si>
  <si>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</si>
  <si>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</si>
  <si>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</si>
  <si>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</si>
  <si>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</si>
  <si>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</si>
  <si>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</si>
  <si>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</si>
  <si>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</si>
  <si>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</si>
  <si>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</si>
  <si>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</si>
  <si>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</si>
  <si>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</si>
  <si>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</si>
  <si>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</si>
  <si>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</si>
  <si>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</si>
  <si>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</si>
  <si>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</si>
  <si>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</si>
  <si>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</si>
  <si>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</si>
  <si>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</si>
  <si>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</si>
  <si>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</si>
  <si>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</si>
  <si>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</si>
  <si>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</si>
  <si>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</si>
  <si>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</si>
  <si>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</si>
  <si>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</si>
  <si>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</si>
  <si>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</si>
  <si>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</si>
  <si>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</si>
  <si>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</si>
  <si>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</si>
  <si>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</si>
  <si>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</si>
  <si>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</si>
  <si>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</si>
  <si>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</si>
  <si>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</si>
  <si>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</si>
  <si>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</si>
  <si>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</si>
  <si>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</si>
  <si>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</si>
  <si>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</si>
  <si>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</si>
  <si>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</si>
  <si>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</si>
  <si>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</si>
  <si>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</si>
  <si>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</si>
  <si>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</si>
  <si>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</si>
  <si>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</si>
  <si>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</si>
  <si>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</si>
  <si>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</si>
  <si>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WINSTON COMPACT</t>
  </si>
  <si>
    <t>WINSTON COMPACT SILVER</t>
  </si>
  <si>
    <t>NA DAN 21.3.2021.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</si>
</sst>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1"/>
  <sheetViews>
    <sheetView tabSelected="1" zoomScaleNormal="100" workbookViewId="0">
      <selection activeCell="O6" sqref="O6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51" t="s">
        <v>168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86" ht="17.25" customHeight="1" x14ac:dyDescent="0.2">
      <c r="A3" s="52" t="s">
        <v>335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06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28" si="25">C90*34%</f>
        <v>9.5200000000000014</v>
      </c>
      <c r="F90" s="8">
        <f t="shared" ref="F90:F128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0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 t="shared" ref="I106:I127" si="30">F106+H106</f>
        <v>978</v>
      </c>
      <c r="J106" s="8">
        <f t="shared" ref="J106:J125" si="31"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9" si="32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2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 t="shared" si="29"/>
        <v>8</v>
      </c>
      <c r="H109" s="8">
        <v>400</v>
      </c>
      <c r="I109" s="8">
        <v>888</v>
      </c>
      <c r="J109" s="8">
        <f t="shared" si="32"/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10" t="s">
        <v>17</v>
      </c>
      <c r="B110" s="11">
        <v>20</v>
      </c>
      <c r="C110" s="7">
        <v>34</v>
      </c>
      <c r="D110" s="8">
        <f t="shared" si="24"/>
        <v>1700</v>
      </c>
      <c r="E110" s="9">
        <f t="shared" si="25"/>
        <v>11.56</v>
      </c>
      <c r="F110" s="8">
        <f t="shared" si="26"/>
        <v>578</v>
      </c>
      <c r="G110" s="8">
        <f t="shared" si="29"/>
        <v>8</v>
      </c>
      <c r="H110" s="8">
        <v>400</v>
      </c>
      <c r="I110" s="8">
        <f t="shared" si="30"/>
        <v>978</v>
      </c>
      <c r="J110" s="8">
        <f t="shared" si="31"/>
        <v>19.560000000000002</v>
      </c>
      <c r="K110" s="32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18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ref="G111:G183" si="33">H111/1000*B111</f>
        <v>8</v>
      </c>
      <c r="H111" s="8">
        <v>400</v>
      </c>
      <c r="I111" s="8">
        <f t="shared" si="30"/>
        <v>978</v>
      </c>
      <c r="J111" s="8">
        <f t="shared" si="31"/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42</v>
      </c>
      <c r="B112" s="11">
        <v>20</v>
      </c>
      <c r="C112" s="7">
        <v>27</v>
      </c>
      <c r="D112" s="8">
        <f t="shared" si="24"/>
        <v>1350</v>
      </c>
      <c r="E112" s="9">
        <f t="shared" si="25"/>
        <v>9.1800000000000015</v>
      </c>
      <c r="F112" s="8">
        <f t="shared" si="26"/>
        <v>459.00000000000006</v>
      </c>
      <c r="G112" s="8">
        <f t="shared" si="33"/>
        <v>8</v>
      </c>
      <c r="H112" s="8">
        <v>400</v>
      </c>
      <c r="I112" s="8">
        <v>888</v>
      </c>
      <c r="J112" s="8">
        <f t="shared" ref="J112:J115" si="34">I112/1000*20</f>
        <v>17.760000000000002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22" t="s">
        <v>43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3"/>
        <v>8</v>
      </c>
      <c r="H113" s="8">
        <v>400</v>
      </c>
      <c r="I113" s="8">
        <v>888</v>
      </c>
      <c r="J113" s="8">
        <f t="shared" si="34"/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10" t="s">
        <v>79</v>
      </c>
      <c r="B114" s="11">
        <v>20</v>
      </c>
      <c r="C114" s="7">
        <v>25</v>
      </c>
      <c r="D114" s="8">
        <f t="shared" si="24"/>
        <v>1250</v>
      </c>
      <c r="E114" s="9">
        <f t="shared" si="25"/>
        <v>8.5</v>
      </c>
      <c r="F114" s="8">
        <f t="shared" si="26"/>
        <v>425.00000000000006</v>
      </c>
      <c r="G114" s="8">
        <f>H114/1000*B114</f>
        <v>8</v>
      </c>
      <c r="H114" s="8">
        <v>400</v>
      </c>
      <c r="I114" s="8">
        <v>888</v>
      </c>
      <c r="J114" s="8">
        <f t="shared" si="34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80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4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22" t="s">
        <v>220</v>
      </c>
      <c r="B116" s="11">
        <v>20</v>
      </c>
      <c r="C116" s="7">
        <v>32</v>
      </c>
      <c r="D116" s="8">
        <f>C116/B116*1000</f>
        <v>1600</v>
      </c>
      <c r="E116" s="9">
        <f t="shared" si="25"/>
        <v>10.88</v>
      </c>
      <c r="F116" s="8">
        <f t="shared" si="26"/>
        <v>544</v>
      </c>
      <c r="G116" s="8">
        <f>H116/1000*B116</f>
        <v>8</v>
      </c>
      <c r="H116" s="8">
        <v>400</v>
      </c>
      <c r="I116" s="8">
        <f t="shared" si="30"/>
        <v>944</v>
      </c>
      <c r="J116" s="8">
        <f t="shared" si="31"/>
        <v>18.880000000000003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219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0"/>
        <v>944</v>
      </c>
      <c r="J117" s="8">
        <f t="shared" si="31"/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10" t="s">
        <v>96</v>
      </c>
      <c r="B118" s="11">
        <v>20</v>
      </c>
      <c r="C118" s="7">
        <v>27</v>
      </c>
      <c r="D118" s="8">
        <f t="shared" si="24"/>
        <v>1350</v>
      </c>
      <c r="E118" s="9">
        <f t="shared" si="25"/>
        <v>9.1800000000000015</v>
      </c>
      <c r="F118" s="8">
        <f t="shared" si="26"/>
        <v>459.00000000000006</v>
      </c>
      <c r="G118" s="8">
        <f t="shared" si="33"/>
        <v>8</v>
      </c>
      <c r="H118" s="8">
        <v>400</v>
      </c>
      <c r="I118" s="8">
        <v>888</v>
      </c>
      <c r="J118" s="8">
        <f t="shared" ref="J118:J119" si="35">I118/1000*20</f>
        <v>17.760000000000002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22" t="s">
        <v>246</v>
      </c>
      <c r="B119" s="11">
        <v>20</v>
      </c>
      <c r="C119" s="7">
        <v>28</v>
      </c>
      <c r="D119" s="8">
        <f t="shared" si="24"/>
        <v>1400</v>
      </c>
      <c r="E119" s="9">
        <f t="shared" si="25"/>
        <v>9.5200000000000014</v>
      </c>
      <c r="F119" s="8">
        <f t="shared" si="26"/>
        <v>476.00000000000006</v>
      </c>
      <c r="G119" s="8">
        <f t="shared" si="33"/>
        <v>8</v>
      </c>
      <c r="H119" s="8">
        <v>400</v>
      </c>
      <c r="I119" s="8">
        <v>888</v>
      </c>
      <c r="J119" s="8">
        <f t="shared" si="35"/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245</v>
      </c>
      <c r="B120" s="11">
        <v>20</v>
      </c>
      <c r="C120" s="7">
        <v>32</v>
      </c>
      <c r="D120" s="8">
        <f t="shared" si="24"/>
        <v>1600</v>
      </c>
      <c r="E120" s="9">
        <f t="shared" si="25"/>
        <v>10.88</v>
      </c>
      <c r="F120" s="8">
        <f t="shared" si="26"/>
        <v>544</v>
      </c>
      <c r="G120" s="8">
        <f t="shared" si="33"/>
        <v>8</v>
      </c>
      <c r="H120" s="8">
        <v>400</v>
      </c>
      <c r="I120" s="8">
        <f t="shared" si="30"/>
        <v>944</v>
      </c>
      <c r="J120" s="8">
        <f t="shared" si="31"/>
        <v>18.880000000000003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10" t="s">
        <v>234</v>
      </c>
      <c r="B121" s="11">
        <v>20</v>
      </c>
      <c r="C121" s="7">
        <v>29</v>
      </c>
      <c r="D121" s="8">
        <f t="shared" si="24"/>
        <v>1450</v>
      </c>
      <c r="E121" s="9">
        <f t="shared" si="25"/>
        <v>9.8600000000000012</v>
      </c>
      <c r="F121" s="8">
        <f t="shared" si="26"/>
        <v>493.00000000000006</v>
      </c>
      <c r="G121" s="8">
        <f t="shared" si="33"/>
        <v>8</v>
      </c>
      <c r="H121" s="8">
        <v>400</v>
      </c>
      <c r="I121" s="8">
        <f t="shared" si="30"/>
        <v>893</v>
      </c>
      <c r="J121" s="8">
        <f t="shared" si="31"/>
        <v>17.86</v>
      </c>
      <c r="K121" s="32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10" t="s">
        <v>235</v>
      </c>
      <c r="B122" s="11">
        <v>20</v>
      </c>
      <c r="C122" s="7">
        <v>29</v>
      </c>
      <c r="D122" s="8">
        <f t="shared" si="24"/>
        <v>1450</v>
      </c>
      <c r="E122" s="9">
        <f t="shared" si="25"/>
        <v>9.8600000000000012</v>
      </c>
      <c r="F122" s="8">
        <f t="shared" si="26"/>
        <v>493.00000000000006</v>
      </c>
      <c r="G122" s="8">
        <f t="shared" si="33"/>
        <v>8</v>
      </c>
      <c r="H122" s="8">
        <v>400</v>
      </c>
      <c r="I122" s="8">
        <f t="shared" si="30"/>
        <v>893</v>
      </c>
      <c r="J122" s="8">
        <f t="shared" si="31"/>
        <v>17.86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236</v>
      </c>
      <c r="B123" s="11">
        <v>20</v>
      </c>
      <c r="C123" s="7">
        <v>31</v>
      </c>
      <c r="D123" s="8">
        <f t="shared" si="24"/>
        <v>1550</v>
      </c>
      <c r="E123" s="9">
        <f t="shared" si="25"/>
        <v>10.540000000000001</v>
      </c>
      <c r="F123" s="8">
        <f t="shared" si="26"/>
        <v>527</v>
      </c>
      <c r="G123" s="8">
        <f t="shared" si="33"/>
        <v>8</v>
      </c>
      <c r="H123" s="8">
        <v>400</v>
      </c>
      <c r="I123" s="8">
        <f t="shared" si="30"/>
        <v>927</v>
      </c>
      <c r="J123" s="8">
        <f t="shared" si="31"/>
        <v>18.54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38" t="s">
        <v>240</v>
      </c>
      <c r="B124" s="11">
        <v>20</v>
      </c>
      <c r="C124" s="7">
        <v>32</v>
      </c>
      <c r="D124" s="8">
        <f t="shared" si="24"/>
        <v>1600</v>
      </c>
      <c r="E124" s="9">
        <f t="shared" si="25"/>
        <v>10.88</v>
      </c>
      <c r="F124" s="8">
        <f t="shared" si="26"/>
        <v>544</v>
      </c>
      <c r="G124" s="8">
        <f t="shared" si="33"/>
        <v>8</v>
      </c>
      <c r="H124" s="8">
        <v>400</v>
      </c>
      <c r="I124" s="8">
        <f t="shared" si="30"/>
        <v>944</v>
      </c>
      <c r="J124" s="8">
        <f t="shared" si="31"/>
        <v>18.880000000000003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39" t="s">
        <v>241</v>
      </c>
      <c r="B125" s="11">
        <v>20</v>
      </c>
      <c r="C125" s="7">
        <v>32</v>
      </c>
      <c r="D125" s="8">
        <f t="shared" si="24"/>
        <v>1600</v>
      </c>
      <c r="E125" s="9">
        <f t="shared" si="25"/>
        <v>10.88</v>
      </c>
      <c r="F125" s="8">
        <f t="shared" si="26"/>
        <v>544</v>
      </c>
      <c r="G125" s="8">
        <f t="shared" si="33"/>
        <v>8</v>
      </c>
      <c r="H125" s="8">
        <v>400</v>
      </c>
      <c r="I125" s="8">
        <f t="shared" si="30"/>
        <v>944</v>
      </c>
      <c r="J125" s="8">
        <f t="shared" si="31"/>
        <v>18.880000000000003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10" t="s">
        <v>21</v>
      </c>
      <c r="B126" s="11">
        <v>20</v>
      </c>
      <c r="C126" s="7">
        <v>30</v>
      </c>
      <c r="D126" s="8">
        <f t="shared" si="24"/>
        <v>1500</v>
      </c>
      <c r="E126" s="9">
        <f t="shared" si="25"/>
        <v>10.200000000000001</v>
      </c>
      <c r="F126" s="8">
        <f t="shared" si="26"/>
        <v>510.00000000000006</v>
      </c>
      <c r="G126" s="8">
        <f t="shared" si="33"/>
        <v>8</v>
      </c>
      <c r="H126" s="8">
        <v>400</v>
      </c>
      <c r="I126" s="8">
        <f t="shared" si="30"/>
        <v>910</v>
      </c>
      <c r="J126" s="8">
        <f>E126+G126</f>
        <v>18.200000000000003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10" t="s">
        <v>22</v>
      </c>
      <c r="B127" s="11">
        <v>20</v>
      </c>
      <c r="C127" s="7">
        <v>30</v>
      </c>
      <c r="D127" s="8">
        <f t="shared" si="24"/>
        <v>1500</v>
      </c>
      <c r="E127" s="9">
        <f t="shared" si="25"/>
        <v>10.200000000000001</v>
      </c>
      <c r="F127" s="8">
        <f t="shared" si="26"/>
        <v>510.00000000000006</v>
      </c>
      <c r="G127" s="8">
        <f t="shared" si="33"/>
        <v>8</v>
      </c>
      <c r="H127" s="8">
        <v>400</v>
      </c>
      <c r="I127" s="8">
        <f t="shared" si="30"/>
        <v>910</v>
      </c>
      <c r="J127" s="8">
        <f>E127+G127</f>
        <v>18.200000000000003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105</v>
      </c>
      <c r="B128" s="11">
        <v>20</v>
      </c>
      <c r="C128" s="7">
        <v>23</v>
      </c>
      <c r="D128" s="8">
        <f t="shared" si="24"/>
        <v>1150</v>
      </c>
      <c r="E128" s="9">
        <f t="shared" si="25"/>
        <v>7.82</v>
      </c>
      <c r="F128" s="8">
        <f t="shared" si="26"/>
        <v>391</v>
      </c>
      <c r="G128" s="8">
        <f t="shared" si="33"/>
        <v>8</v>
      </c>
      <c r="H128" s="8">
        <v>400</v>
      </c>
      <c r="I128" s="8">
        <v>888</v>
      </c>
      <c r="J128" s="8">
        <f t="shared" ref="J128:J148" si="36">I128/1000*20</f>
        <v>17.760000000000002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39</v>
      </c>
      <c r="B129" s="11">
        <v>20</v>
      </c>
      <c r="C129" s="7">
        <v>19</v>
      </c>
      <c r="D129" s="8">
        <f t="shared" si="24"/>
        <v>950</v>
      </c>
      <c r="E129" s="9">
        <f t="shared" ref="E129:E136" si="37">C129*34%</f>
        <v>6.4600000000000009</v>
      </c>
      <c r="F129" s="8">
        <f t="shared" ref="F129:F136" si="38">D129*34%</f>
        <v>323</v>
      </c>
      <c r="G129" s="8">
        <f t="shared" si="33"/>
        <v>8</v>
      </c>
      <c r="H129" s="8">
        <v>400</v>
      </c>
      <c r="I129" s="8">
        <v>888</v>
      </c>
      <c r="J129" s="8">
        <f t="shared" si="36"/>
        <v>17.760000000000002</v>
      </c>
      <c r="K129" s="32" t="s">
        <v>5</v>
      </c>
      <c r="L129" s="12"/>
      <c r="M129" s="34"/>
      <c r="N129" s="35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40</v>
      </c>
      <c r="B130" s="11">
        <v>20</v>
      </c>
      <c r="C130" s="7">
        <v>19</v>
      </c>
      <c r="D130" s="8">
        <f t="shared" si="24"/>
        <v>950</v>
      </c>
      <c r="E130" s="9">
        <f t="shared" si="37"/>
        <v>6.4600000000000009</v>
      </c>
      <c r="F130" s="8">
        <f t="shared" si="38"/>
        <v>323</v>
      </c>
      <c r="G130" s="8">
        <f t="shared" si="33"/>
        <v>8</v>
      </c>
      <c r="H130" s="8">
        <v>400</v>
      </c>
      <c r="I130" s="8">
        <v>888</v>
      </c>
      <c r="J130" s="8">
        <f t="shared" si="36"/>
        <v>17.760000000000002</v>
      </c>
      <c r="K130" s="32" t="s">
        <v>5</v>
      </c>
      <c r="L130" s="12"/>
      <c r="M130" s="34"/>
      <c r="N130" s="35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171</v>
      </c>
      <c r="B131" s="11">
        <v>20</v>
      </c>
      <c r="C131" s="7">
        <v>24</v>
      </c>
      <c r="D131" s="8">
        <f t="shared" si="24"/>
        <v>1200</v>
      </c>
      <c r="E131" s="9">
        <f t="shared" si="37"/>
        <v>8.16</v>
      </c>
      <c r="F131" s="8">
        <f t="shared" si="38"/>
        <v>408.00000000000006</v>
      </c>
      <c r="G131" s="8">
        <f t="shared" si="33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33</v>
      </c>
      <c r="B132" s="11">
        <v>20</v>
      </c>
      <c r="C132" s="7">
        <v>24</v>
      </c>
      <c r="D132" s="8">
        <f t="shared" si="24"/>
        <v>1200</v>
      </c>
      <c r="E132" s="9">
        <f t="shared" si="37"/>
        <v>8.16</v>
      </c>
      <c r="F132" s="8">
        <f t="shared" si="38"/>
        <v>408.00000000000006</v>
      </c>
      <c r="G132" s="8">
        <f t="shared" si="33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211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3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212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3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22" t="s">
        <v>51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3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22" t="s">
        <v>52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3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311</v>
      </c>
      <c r="B137" s="11">
        <v>20</v>
      </c>
      <c r="C137" s="7">
        <v>29</v>
      </c>
      <c r="D137" s="8">
        <f t="shared" si="24"/>
        <v>1450</v>
      </c>
      <c r="E137" s="9">
        <f t="shared" ref="E137:E148" si="39">C137*34%</f>
        <v>9.8600000000000012</v>
      </c>
      <c r="F137" s="8">
        <f t="shared" ref="F137:F148" si="40">D137*34%</f>
        <v>493.00000000000006</v>
      </c>
      <c r="G137" s="8">
        <f t="shared" ref="G137:G154" si="41">H137/1000*B137</f>
        <v>8</v>
      </c>
      <c r="H137" s="8">
        <v>400</v>
      </c>
      <c r="I137" s="8">
        <f>F137+H137</f>
        <v>893</v>
      </c>
      <c r="J137" s="8">
        <f>E137+G137</f>
        <v>17.86</v>
      </c>
      <c r="K137" s="32" t="s">
        <v>5</v>
      </c>
      <c r="L137" s="12"/>
      <c r="M137" s="16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10" t="s">
        <v>185</v>
      </c>
      <c r="B138" s="11">
        <v>20</v>
      </c>
      <c r="C138" s="7">
        <v>29</v>
      </c>
      <c r="D138" s="8">
        <f t="shared" si="24"/>
        <v>1450</v>
      </c>
      <c r="E138" s="9">
        <f t="shared" si="39"/>
        <v>9.8600000000000012</v>
      </c>
      <c r="F138" s="8">
        <f t="shared" si="40"/>
        <v>493.00000000000006</v>
      </c>
      <c r="G138" s="8">
        <f t="shared" si="41"/>
        <v>8</v>
      </c>
      <c r="H138" s="8">
        <v>400</v>
      </c>
      <c r="I138" s="8">
        <f t="shared" ref="I138:I142" si="42">F138+H138</f>
        <v>893</v>
      </c>
      <c r="J138" s="8">
        <f t="shared" ref="J138:J139" si="43">E138+G138</f>
        <v>17.86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10" t="s">
        <v>187</v>
      </c>
      <c r="B139" s="11">
        <v>20</v>
      </c>
      <c r="C139" s="7">
        <v>29</v>
      </c>
      <c r="D139" s="8">
        <f t="shared" si="24"/>
        <v>1450</v>
      </c>
      <c r="E139" s="9">
        <f t="shared" si="39"/>
        <v>9.8600000000000012</v>
      </c>
      <c r="F139" s="8">
        <f t="shared" si="40"/>
        <v>493.00000000000006</v>
      </c>
      <c r="G139" s="8">
        <f t="shared" si="41"/>
        <v>8</v>
      </c>
      <c r="H139" s="8">
        <v>400</v>
      </c>
      <c r="I139" s="8">
        <f t="shared" si="42"/>
        <v>893</v>
      </c>
      <c r="J139" s="8">
        <f t="shared" si="43"/>
        <v>17.86</v>
      </c>
      <c r="K139" s="32" t="s">
        <v>5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22" t="s">
        <v>312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si="42"/>
        <v>893</v>
      </c>
      <c r="J140" s="8">
        <f t="shared" si="36"/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186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36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10" t="s">
        <v>216</v>
      </c>
      <c r="B142" s="11">
        <v>20</v>
      </c>
      <c r="C142" s="7">
        <v>29</v>
      </c>
      <c r="D142" s="8">
        <f>C142/B142*1000</f>
        <v>1450</v>
      </c>
      <c r="E142" s="9">
        <f t="shared" si="39"/>
        <v>9.8600000000000012</v>
      </c>
      <c r="F142" s="8">
        <f t="shared" si="40"/>
        <v>493.00000000000006</v>
      </c>
      <c r="G142" s="8">
        <f>H142/1000*B142</f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4.25" customHeight="1" x14ac:dyDescent="0.2">
      <c r="A143" s="40" t="s">
        <v>309</v>
      </c>
      <c r="B143" s="11">
        <v>20</v>
      </c>
      <c r="C143" s="7">
        <v>28</v>
      </c>
      <c r="D143" s="8">
        <f t="shared" si="24"/>
        <v>1400</v>
      </c>
      <c r="E143" s="9">
        <f t="shared" si="39"/>
        <v>9.5200000000000014</v>
      </c>
      <c r="F143" s="8">
        <f t="shared" si="40"/>
        <v>476.00000000000006</v>
      </c>
      <c r="G143" s="8">
        <f t="shared" si="41"/>
        <v>8</v>
      </c>
      <c r="H143" s="8">
        <v>400</v>
      </c>
      <c r="I143" s="8">
        <v>888</v>
      </c>
      <c r="J143" s="8">
        <f t="shared" si="36"/>
        <v>17.760000000000002</v>
      </c>
      <c r="K143" s="32" t="s">
        <v>5</v>
      </c>
      <c r="L143" s="12"/>
      <c r="M143" s="34"/>
      <c r="N143" s="35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5" customHeight="1" x14ac:dyDescent="0.2">
      <c r="A144" s="40" t="s">
        <v>310</v>
      </c>
      <c r="B144" s="11">
        <v>20</v>
      </c>
      <c r="C144" s="7">
        <v>28</v>
      </c>
      <c r="D144" s="8">
        <f t="shared" si="24"/>
        <v>1400</v>
      </c>
      <c r="E144" s="9">
        <f t="shared" si="39"/>
        <v>9.5200000000000014</v>
      </c>
      <c r="F144" s="8">
        <f t="shared" si="40"/>
        <v>476.00000000000006</v>
      </c>
      <c r="G144" s="8">
        <f t="shared" si="41"/>
        <v>8</v>
      </c>
      <c r="H144" s="8">
        <v>400</v>
      </c>
      <c r="I144" s="8">
        <v>888</v>
      </c>
      <c r="J144" s="8">
        <f t="shared" si="36"/>
        <v>17.760000000000002</v>
      </c>
      <c r="K144" s="32" t="s">
        <v>5</v>
      </c>
      <c r="L144" s="12"/>
      <c r="M144" s="34"/>
      <c r="N144" s="3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1.25" customHeight="1" x14ac:dyDescent="0.2">
      <c r="A145" s="22" t="s">
        <v>313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1.25" customHeight="1" x14ac:dyDescent="0.2">
      <c r="A146" s="22" t="s">
        <v>314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323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324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261</v>
      </c>
      <c r="B149" s="11">
        <v>21</v>
      </c>
      <c r="C149" s="7">
        <v>29</v>
      </c>
      <c r="D149" s="8">
        <f t="shared" si="24"/>
        <v>1380.952380952381</v>
      </c>
      <c r="E149" s="9">
        <f>C149*34%</f>
        <v>9.8600000000000012</v>
      </c>
      <c r="F149" s="8">
        <f>D149*34%</f>
        <v>469.52380952380958</v>
      </c>
      <c r="G149" s="14">
        <f>H149/1000*B149</f>
        <v>8.4</v>
      </c>
      <c r="H149" s="8">
        <v>400</v>
      </c>
      <c r="I149" s="8">
        <v>888</v>
      </c>
      <c r="J149" s="14">
        <f t="shared" ref="J149:J154" si="44">I149/1000*21</f>
        <v>18.648</v>
      </c>
      <c r="K149" s="32" t="s">
        <v>5</v>
      </c>
      <c r="L149" s="12"/>
      <c r="M149" s="12"/>
      <c r="N149" s="37"/>
      <c r="O149" s="16"/>
      <c r="P149" s="41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262</v>
      </c>
      <c r="B150" s="11">
        <v>21</v>
      </c>
      <c r="C150" s="7">
        <v>29</v>
      </c>
      <c r="D150" s="8">
        <f t="shared" si="24"/>
        <v>1380.952380952381</v>
      </c>
      <c r="E150" s="9">
        <f t="shared" ref="E150:E178" si="45">C150*34%</f>
        <v>9.8600000000000012</v>
      </c>
      <c r="F150" s="8">
        <f t="shared" ref="F150:F178" si="46">D150*34%</f>
        <v>469.52380952380958</v>
      </c>
      <c r="G150" s="14">
        <f t="shared" si="41"/>
        <v>8.4</v>
      </c>
      <c r="H150" s="8">
        <v>400</v>
      </c>
      <c r="I150" s="8">
        <v>888</v>
      </c>
      <c r="J150" s="14">
        <f t="shared" si="44"/>
        <v>18.648</v>
      </c>
      <c r="K150" s="32" t="s">
        <v>5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263</v>
      </c>
      <c r="B151" s="11">
        <v>21</v>
      </c>
      <c r="C151" s="7">
        <v>29</v>
      </c>
      <c r="D151" s="8">
        <f t="shared" si="24"/>
        <v>1380.952380952381</v>
      </c>
      <c r="E151" s="9">
        <f t="shared" si="45"/>
        <v>9.8600000000000012</v>
      </c>
      <c r="F151" s="8">
        <f t="shared" si="46"/>
        <v>469.52380952380958</v>
      </c>
      <c r="G151" s="14">
        <f t="shared" si="41"/>
        <v>8.4</v>
      </c>
      <c r="H151" s="8">
        <v>400</v>
      </c>
      <c r="I151" s="8">
        <v>888</v>
      </c>
      <c r="J151" s="14">
        <f t="shared" si="44"/>
        <v>18.648</v>
      </c>
      <c r="K151" s="32" t="s">
        <v>5</v>
      </c>
      <c r="L151" s="12"/>
      <c r="M151" s="12"/>
      <c r="N151" s="12"/>
      <c r="O151" s="12"/>
      <c r="P151" s="16"/>
      <c r="Q151" s="16"/>
      <c r="R151" s="16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264</v>
      </c>
      <c r="B152" s="11">
        <v>21</v>
      </c>
      <c r="C152" s="7">
        <v>29</v>
      </c>
      <c r="D152" s="8">
        <f t="shared" si="24"/>
        <v>1380.952380952381</v>
      </c>
      <c r="E152" s="9">
        <f t="shared" si="45"/>
        <v>9.8600000000000012</v>
      </c>
      <c r="F152" s="8">
        <f t="shared" si="46"/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6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265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266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10" t="s">
        <v>114</v>
      </c>
      <c r="B155" s="11">
        <v>20</v>
      </c>
      <c r="C155" s="7">
        <v>16</v>
      </c>
      <c r="D155" s="8">
        <f t="shared" si="24"/>
        <v>800</v>
      </c>
      <c r="E155" s="9">
        <f t="shared" si="45"/>
        <v>5.44</v>
      </c>
      <c r="F155" s="8">
        <f t="shared" si="46"/>
        <v>272</v>
      </c>
      <c r="G155" s="8">
        <f t="shared" si="33"/>
        <v>8</v>
      </c>
      <c r="H155" s="8">
        <v>400</v>
      </c>
      <c r="I155" s="8">
        <v>888</v>
      </c>
      <c r="J155" s="8">
        <f t="shared" ref="J155:J159" si="47">I155/1000*20</f>
        <v>17.760000000000002</v>
      </c>
      <c r="K155" s="32" t="s">
        <v>10</v>
      </c>
      <c r="L155" s="12"/>
      <c r="M155" s="34"/>
      <c r="N155" s="35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10" t="s">
        <v>115</v>
      </c>
      <c r="B156" s="11">
        <v>20</v>
      </c>
      <c r="C156" s="7">
        <v>16</v>
      </c>
      <c r="D156" s="8">
        <f t="shared" si="24"/>
        <v>800</v>
      </c>
      <c r="E156" s="9">
        <f t="shared" si="45"/>
        <v>5.44</v>
      </c>
      <c r="F156" s="8">
        <f t="shared" si="46"/>
        <v>272</v>
      </c>
      <c r="G156" s="8">
        <f t="shared" si="33"/>
        <v>8</v>
      </c>
      <c r="H156" s="8">
        <v>400</v>
      </c>
      <c r="I156" s="8">
        <v>888</v>
      </c>
      <c r="J156" s="8">
        <f t="shared" si="47"/>
        <v>17.760000000000002</v>
      </c>
      <c r="K156" s="32" t="s">
        <v>10</v>
      </c>
      <c r="L156" s="12"/>
      <c r="M156" s="34"/>
      <c r="N156" s="35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22.5" x14ac:dyDescent="0.2">
      <c r="A157" s="10" t="s">
        <v>28</v>
      </c>
      <c r="B157" s="11">
        <v>20</v>
      </c>
      <c r="C157" s="7">
        <v>26</v>
      </c>
      <c r="D157" s="8">
        <f t="shared" si="24"/>
        <v>1300</v>
      </c>
      <c r="E157" s="9">
        <f t="shared" si="45"/>
        <v>8.84</v>
      </c>
      <c r="F157" s="8">
        <f t="shared" si="46"/>
        <v>442.00000000000006</v>
      </c>
      <c r="G157" s="8">
        <f t="shared" si="33"/>
        <v>8</v>
      </c>
      <c r="H157" s="8">
        <v>400</v>
      </c>
      <c r="I157" s="8">
        <v>888</v>
      </c>
      <c r="J157" s="8">
        <f t="shared" si="47"/>
        <v>17.760000000000002</v>
      </c>
      <c r="K157" s="32" t="s">
        <v>10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22.5" x14ac:dyDescent="0.2">
      <c r="A158" s="10" t="s">
        <v>29</v>
      </c>
      <c r="B158" s="11">
        <v>20</v>
      </c>
      <c r="C158" s="7">
        <v>26</v>
      </c>
      <c r="D158" s="8">
        <f t="shared" si="24"/>
        <v>1300</v>
      </c>
      <c r="E158" s="9">
        <f t="shared" si="45"/>
        <v>8.84</v>
      </c>
      <c r="F158" s="8">
        <f t="shared" si="46"/>
        <v>442.00000000000006</v>
      </c>
      <c r="G158" s="8">
        <f t="shared" si="33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16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3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39" customHeight="1" x14ac:dyDescent="0.2">
      <c r="A160" s="10" t="s">
        <v>3</v>
      </c>
      <c r="B160" s="11">
        <v>20</v>
      </c>
      <c r="C160" s="7">
        <v>32</v>
      </c>
      <c r="D160" s="8">
        <f t="shared" si="24"/>
        <v>1600</v>
      </c>
      <c r="E160" s="9">
        <f t="shared" si="45"/>
        <v>10.88</v>
      </c>
      <c r="F160" s="8">
        <f t="shared" si="46"/>
        <v>544</v>
      </c>
      <c r="G160" s="8">
        <f t="shared" si="33"/>
        <v>8</v>
      </c>
      <c r="H160" s="8">
        <v>400</v>
      </c>
      <c r="I160" s="8">
        <f>F160+H160</f>
        <v>944</v>
      </c>
      <c r="J160" s="8">
        <f>E160+G160</f>
        <v>18.880000000000003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39" customHeight="1" x14ac:dyDescent="0.2">
      <c r="A161" s="10" t="s">
        <v>217</v>
      </c>
      <c r="B161" s="11">
        <v>20</v>
      </c>
      <c r="C161" s="7">
        <v>34</v>
      </c>
      <c r="D161" s="8">
        <f t="shared" si="24"/>
        <v>1700</v>
      </c>
      <c r="E161" s="9">
        <f>C161*34%</f>
        <v>11.56</v>
      </c>
      <c r="F161" s="8">
        <f t="shared" si="46"/>
        <v>578</v>
      </c>
      <c r="G161" s="8">
        <f t="shared" si="33"/>
        <v>8</v>
      </c>
      <c r="H161" s="8">
        <v>400</v>
      </c>
      <c r="I161" s="8">
        <f t="shared" ref="I161:I177" si="48">F161+H161</f>
        <v>978</v>
      </c>
      <c r="J161" s="8">
        <f t="shared" ref="J161:J172" si="49">E161+G161</f>
        <v>19.560000000000002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218</v>
      </c>
      <c r="B162" s="11">
        <v>20</v>
      </c>
      <c r="C162" s="7">
        <v>34</v>
      </c>
      <c r="D162" s="8">
        <f t="shared" si="24"/>
        <v>1700</v>
      </c>
      <c r="E162" s="9">
        <f t="shared" si="45"/>
        <v>11.56</v>
      </c>
      <c r="F162" s="8">
        <f t="shared" si="46"/>
        <v>578</v>
      </c>
      <c r="G162" s="8">
        <f t="shared" si="33"/>
        <v>8</v>
      </c>
      <c r="H162" s="8">
        <v>400</v>
      </c>
      <c r="I162" s="8">
        <f t="shared" si="48"/>
        <v>978</v>
      </c>
      <c r="J162" s="8">
        <f t="shared" si="49"/>
        <v>19.560000000000002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22" t="s">
        <v>281</v>
      </c>
      <c r="B163" s="11">
        <v>20</v>
      </c>
      <c r="C163" s="7">
        <v>32</v>
      </c>
      <c r="D163" s="8">
        <f t="shared" si="24"/>
        <v>1600</v>
      </c>
      <c r="E163" s="9">
        <f t="shared" si="45"/>
        <v>10.88</v>
      </c>
      <c r="F163" s="8">
        <f t="shared" si="46"/>
        <v>544</v>
      </c>
      <c r="G163" s="8">
        <f t="shared" si="33"/>
        <v>8</v>
      </c>
      <c r="H163" s="8">
        <v>400</v>
      </c>
      <c r="I163" s="8">
        <f>F163+H163</f>
        <v>944</v>
      </c>
      <c r="J163" s="8">
        <f t="shared" si="49"/>
        <v>18.880000000000003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22" t="s">
        <v>280</v>
      </c>
      <c r="B164" s="11">
        <v>20</v>
      </c>
      <c r="C164" s="7">
        <v>32</v>
      </c>
      <c r="D164" s="8">
        <f t="shared" si="24"/>
        <v>1600</v>
      </c>
      <c r="E164" s="9">
        <f t="shared" si="45"/>
        <v>10.88</v>
      </c>
      <c r="F164" s="8">
        <f t="shared" si="46"/>
        <v>544</v>
      </c>
      <c r="G164" s="8">
        <f t="shared" si="33"/>
        <v>8</v>
      </c>
      <c r="H164" s="8">
        <v>400</v>
      </c>
      <c r="I164" s="8">
        <f t="shared" si="48"/>
        <v>944</v>
      </c>
      <c r="J164" s="8">
        <f t="shared" si="49"/>
        <v>18.880000000000003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46.5" customHeight="1" x14ac:dyDescent="0.2">
      <c r="A165" s="22" t="s">
        <v>190</v>
      </c>
      <c r="B165" s="11">
        <v>20</v>
      </c>
      <c r="C165" s="7">
        <v>26</v>
      </c>
      <c r="D165" s="8">
        <f t="shared" si="24"/>
        <v>1300</v>
      </c>
      <c r="E165" s="9">
        <f t="shared" si="45"/>
        <v>8.84</v>
      </c>
      <c r="F165" s="8">
        <f t="shared" si="46"/>
        <v>442.00000000000006</v>
      </c>
      <c r="G165" s="8">
        <f>H165/1000*B165</f>
        <v>8</v>
      </c>
      <c r="H165" s="8">
        <v>400</v>
      </c>
      <c r="I165" s="8">
        <v>888</v>
      </c>
      <c r="J165" s="8">
        <f>I165/1000*20</f>
        <v>17.760000000000002</v>
      </c>
      <c r="K165" s="32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22" t="s">
        <v>315</v>
      </c>
      <c r="B166" s="11">
        <v>20</v>
      </c>
      <c r="C166" s="7">
        <v>31</v>
      </c>
      <c r="D166" s="8">
        <f t="shared" si="24"/>
        <v>1550</v>
      </c>
      <c r="E166" s="9">
        <f t="shared" si="45"/>
        <v>10.540000000000001</v>
      </c>
      <c r="F166" s="8">
        <f t="shared" si="46"/>
        <v>527</v>
      </c>
      <c r="G166" s="8">
        <f>H166/1000*B166</f>
        <v>8</v>
      </c>
      <c r="H166" s="8">
        <v>400</v>
      </c>
      <c r="I166" s="8">
        <f>F166+H166</f>
        <v>927</v>
      </c>
      <c r="J166" s="8">
        <f t="shared" si="49"/>
        <v>18.54</v>
      </c>
      <c r="K166" s="32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22" t="s">
        <v>317</v>
      </c>
      <c r="B167" s="11">
        <v>20</v>
      </c>
      <c r="C167" s="7">
        <v>31</v>
      </c>
      <c r="D167" s="8">
        <f t="shared" si="24"/>
        <v>1550</v>
      </c>
      <c r="E167" s="9">
        <f t="shared" si="45"/>
        <v>10.540000000000001</v>
      </c>
      <c r="F167" s="8">
        <f t="shared" si="46"/>
        <v>527</v>
      </c>
      <c r="G167" s="8">
        <f>H167/1000*B167</f>
        <v>8</v>
      </c>
      <c r="H167" s="8">
        <v>400</v>
      </c>
      <c r="I167" s="8">
        <f t="shared" si="48"/>
        <v>927</v>
      </c>
      <c r="J167" s="8">
        <f t="shared" si="49"/>
        <v>18.54</v>
      </c>
      <c r="K167" s="32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22" t="s">
        <v>326</v>
      </c>
      <c r="B168" s="11">
        <v>20</v>
      </c>
      <c r="C168" s="7">
        <v>30</v>
      </c>
      <c r="D168" s="8">
        <f t="shared" si="24"/>
        <v>1500</v>
      </c>
      <c r="E168" s="9">
        <f t="shared" si="45"/>
        <v>10.200000000000001</v>
      </c>
      <c r="F168" s="8">
        <f t="shared" si="46"/>
        <v>510.00000000000006</v>
      </c>
      <c r="G168" s="8">
        <f>H168/1000*B168</f>
        <v>8</v>
      </c>
      <c r="H168" s="8">
        <v>400</v>
      </c>
      <c r="I168" s="8">
        <f>F168+H168</f>
        <v>910</v>
      </c>
      <c r="J168" s="8">
        <f>E168+G168</f>
        <v>18.200000000000003</v>
      </c>
      <c r="K168" s="32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39" customHeight="1" x14ac:dyDescent="0.2">
      <c r="A169" s="10" t="s">
        <v>123</v>
      </c>
      <c r="B169" s="11">
        <v>20</v>
      </c>
      <c r="C169" s="7">
        <v>23</v>
      </c>
      <c r="D169" s="8">
        <f>C169/B169*1000</f>
        <v>1150</v>
      </c>
      <c r="E169" s="9">
        <f t="shared" si="45"/>
        <v>7.82</v>
      </c>
      <c r="F169" s="8">
        <f t="shared" si="46"/>
        <v>391</v>
      </c>
      <c r="G169" s="8">
        <f t="shared" si="33"/>
        <v>8</v>
      </c>
      <c r="H169" s="8">
        <v>400</v>
      </c>
      <c r="I169" s="8">
        <v>888</v>
      </c>
      <c r="J169" s="8">
        <f t="shared" ref="J169" si="50">I169/1000*20</f>
        <v>17.760000000000002</v>
      </c>
      <c r="K169" s="32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22" t="s">
        <v>320</v>
      </c>
      <c r="B170" s="11">
        <v>20</v>
      </c>
      <c r="C170" s="7">
        <v>31</v>
      </c>
      <c r="D170" s="8">
        <f t="shared" si="24"/>
        <v>1550</v>
      </c>
      <c r="E170" s="9">
        <f t="shared" si="45"/>
        <v>10.540000000000001</v>
      </c>
      <c r="F170" s="8">
        <f t="shared" si="46"/>
        <v>527</v>
      </c>
      <c r="G170" s="8">
        <f t="shared" ref="G170:G178" si="51">H170/1000*B170</f>
        <v>8</v>
      </c>
      <c r="H170" s="8">
        <v>400</v>
      </c>
      <c r="I170" s="8">
        <f t="shared" si="48"/>
        <v>927</v>
      </c>
      <c r="J170" s="8">
        <f t="shared" si="49"/>
        <v>18.54</v>
      </c>
      <c r="K170" s="32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39" customHeight="1" x14ac:dyDescent="0.2">
      <c r="A171" s="22" t="s">
        <v>316</v>
      </c>
      <c r="B171" s="11">
        <v>20</v>
      </c>
      <c r="C171" s="7">
        <v>31</v>
      </c>
      <c r="D171" s="8">
        <f t="shared" si="24"/>
        <v>1550</v>
      </c>
      <c r="E171" s="9">
        <f t="shared" si="45"/>
        <v>10.540000000000001</v>
      </c>
      <c r="F171" s="8">
        <f t="shared" si="46"/>
        <v>527</v>
      </c>
      <c r="G171" s="8">
        <f t="shared" si="51"/>
        <v>8</v>
      </c>
      <c r="H171" s="8">
        <v>400</v>
      </c>
      <c r="I171" s="8">
        <f t="shared" si="48"/>
        <v>927</v>
      </c>
      <c r="J171" s="8">
        <f t="shared" si="49"/>
        <v>18.54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318</v>
      </c>
      <c r="B172" s="11">
        <v>20</v>
      </c>
      <c r="C172" s="7">
        <v>31</v>
      </c>
      <c r="D172" s="8">
        <f t="shared" si="24"/>
        <v>1550</v>
      </c>
      <c r="E172" s="9">
        <f t="shared" si="45"/>
        <v>10.540000000000001</v>
      </c>
      <c r="F172" s="8">
        <f t="shared" si="46"/>
        <v>527</v>
      </c>
      <c r="G172" s="8">
        <f t="shared" si="51"/>
        <v>8</v>
      </c>
      <c r="H172" s="8">
        <v>400</v>
      </c>
      <c r="I172" s="8">
        <f t="shared" si="48"/>
        <v>927</v>
      </c>
      <c r="J172" s="8">
        <f t="shared" si="49"/>
        <v>18.54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22" t="s">
        <v>327</v>
      </c>
      <c r="B173" s="11">
        <v>20</v>
      </c>
      <c r="C173" s="7">
        <v>30</v>
      </c>
      <c r="D173" s="8">
        <f t="shared" si="24"/>
        <v>1500</v>
      </c>
      <c r="E173" s="9">
        <f t="shared" si="45"/>
        <v>10.200000000000001</v>
      </c>
      <c r="F173" s="8">
        <f t="shared" si="46"/>
        <v>510.00000000000006</v>
      </c>
      <c r="G173" s="8">
        <f t="shared" si="51"/>
        <v>8</v>
      </c>
      <c r="H173" s="8">
        <v>400</v>
      </c>
      <c r="I173" s="8">
        <f>F173+H173</f>
        <v>910</v>
      </c>
      <c r="J173" s="8">
        <f>E173+G173</f>
        <v>18.200000000000003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10" t="s">
        <v>221</v>
      </c>
      <c r="B174" s="11">
        <v>20</v>
      </c>
      <c r="C174" s="7">
        <v>24</v>
      </c>
      <c r="D174" s="8">
        <f t="shared" si="24"/>
        <v>1200</v>
      </c>
      <c r="E174" s="9">
        <f t="shared" si="45"/>
        <v>8.16</v>
      </c>
      <c r="F174" s="8">
        <f t="shared" si="46"/>
        <v>408.00000000000006</v>
      </c>
      <c r="G174" s="8">
        <f t="shared" si="51"/>
        <v>8</v>
      </c>
      <c r="H174" s="8">
        <v>400</v>
      </c>
      <c r="I174" s="8">
        <v>888</v>
      </c>
      <c r="J174" s="8">
        <f t="shared" ref="J174" si="52">I174/1000*20</f>
        <v>17.760000000000002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22" t="s">
        <v>319</v>
      </c>
      <c r="B175" s="11">
        <v>20</v>
      </c>
      <c r="C175" s="7">
        <v>30</v>
      </c>
      <c r="D175" s="8">
        <f t="shared" si="24"/>
        <v>1500</v>
      </c>
      <c r="E175" s="9">
        <f t="shared" si="45"/>
        <v>10.200000000000001</v>
      </c>
      <c r="F175" s="8">
        <f t="shared" si="46"/>
        <v>510.00000000000006</v>
      </c>
      <c r="G175" s="8">
        <f t="shared" si="51"/>
        <v>8</v>
      </c>
      <c r="H175" s="8">
        <v>400</v>
      </c>
      <c r="I175" s="8">
        <f t="shared" ref="I175:I176" si="53">F175+H175</f>
        <v>910</v>
      </c>
      <c r="J175" s="8">
        <f>E175+G175</f>
        <v>18.200000000000003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10" t="s">
        <v>289</v>
      </c>
      <c r="B176" s="11">
        <v>20</v>
      </c>
      <c r="C176" s="7">
        <v>30</v>
      </c>
      <c r="D176" s="8">
        <f t="shared" si="24"/>
        <v>1500</v>
      </c>
      <c r="E176" s="9">
        <f t="shared" si="45"/>
        <v>10.200000000000001</v>
      </c>
      <c r="F176" s="8">
        <f t="shared" si="46"/>
        <v>510.00000000000006</v>
      </c>
      <c r="G176" s="8">
        <f t="shared" si="51"/>
        <v>8</v>
      </c>
      <c r="H176" s="8">
        <v>400</v>
      </c>
      <c r="I176" s="8">
        <f t="shared" si="53"/>
        <v>910</v>
      </c>
      <c r="J176" s="8">
        <f>E176+G176</f>
        <v>18.200000000000003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10" t="s">
        <v>308</v>
      </c>
      <c r="B177" s="11">
        <v>20</v>
      </c>
      <c r="C177" s="7">
        <v>31</v>
      </c>
      <c r="D177" s="8">
        <f t="shared" si="24"/>
        <v>1550</v>
      </c>
      <c r="E177" s="9">
        <f t="shared" si="45"/>
        <v>10.540000000000001</v>
      </c>
      <c r="F177" s="8">
        <f t="shared" si="46"/>
        <v>527</v>
      </c>
      <c r="G177" s="8">
        <f t="shared" si="51"/>
        <v>8</v>
      </c>
      <c r="H177" s="8">
        <v>400</v>
      </c>
      <c r="I177" s="8">
        <f t="shared" si="48"/>
        <v>927</v>
      </c>
      <c r="J177" s="8">
        <f>E177+G177</f>
        <v>18.54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10" t="s">
        <v>325</v>
      </c>
      <c r="B178" s="11">
        <v>20</v>
      </c>
      <c r="C178" s="7">
        <v>30</v>
      </c>
      <c r="D178" s="8">
        <f t="shared" si="24"/>
        <v>1500</v>
      </c>
      <c r="E178" s="9">
        <f t="shared" si="45"/>
        <v>10.200000000000001</v>
      </c>
      <c r="F178" s="8">
        <f t="shared" si="46"/>
        <v>510.00000000000006</v>
      </c>
      <c r="G178" s="8">
        <f t="shared" si="51"/>
        <v>8</v>
      </c>
      <c r="H178" s="8">
        <v>400</v>
      </c>
      <c r="I178" s="8">
        <f>F178+H178</f>
        <v>910</v>
      </c>
      <c r="J178" s="8">
        <f>E178+G178</f>
        <v>18.200000000000003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10" t="s">
        <v>137</v>
      </c>
      <c r="B179" s="11">
        <v>20</v>
      </c>
      <c r="C179" s="7">
        <v>18</v>
      </c>
      <c r="D179" s="8">
        <f t="shared" si="24"/>
        <v>900</v>
      </c>
      <c r="E179" s="9">
        <f t="shared" ref="E179:F182" si="54">C179*34%</f>
        <v>6.12</v>
      </c>
      <c r="F179" s="8">
        <f t="shared" si="54"/>
        <v>306</v>
      </c>
      <c r="G179" s="8">
        <f t="shared" si="33"/>
        <v>8</v>
      </c>
      <c r="H179" s="8">
        <v>400</v>
      </c>
      <c r="I179" s="8">
        <v>888</v>
      </c>
      <c r="J179" s="8">
        <f t="shared" ref="J179:J201" si="55">I179/1000*20</f>
        <v>17.760000000000002</v>
      </c>
      <c r="K179" s="32" t="s">
        <v>10</v>
      </c>
      <c r="L179" s="12"/>
      <c r="M179" s="34"/>
      <c r="N179" s="35"/>
      <c r="O179" s="12"/>
      <c r="P179" s="12"/>
      <c r="Q179" s="42"/>
      <c r="R179" s="4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138</v>
      </c>
      <c r="B180" s="11">
        <v>20</v>
      </c>
      <c r="C180" s="7">
        <v>18</v>
      </c>
      <c r="D180" s="8">
        <f t="shared" si="24"/>
        <v>900</v>
      </c>
      <c r="E180" s="9">
        <f t="shared" si="54"/>
        <v>6.12</v>
      </c>
      <c r="F180" s="8">
        <f t="shared" si="54"/>
        <v>306</v>
      </c>
      <c r="G180" s="8">
        <f t="shared" si="33"/>
        <v>8</v>
      </c>
      <c r="H180" s="8">
        <v>400</v>
      </c>
      <c r="I180" s="8">
        <v>888</v>
      </c>
      <c r="J180" s="8">
        <f t="shared" si="55"/>
        <v>17.760000000000002</v>
      </c>
      <c r="K180" s="32" t="s">
        <v>10</v>
      </c>
      <c r="L180" s="12"/>
      <c r="M180" s="34"/>
      <c r="N180" s="35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10" t="s">
        <v>46</v>
      </c>
      <c r="B181" s="11">
        <v>20</v>
      </c>
      <c r="C181" s="7">
        <v>27</v>
      </c>
      <c r="D181" s="8">
        <f t="shared" si="24"/>
        <v>1350</v>
      </c>
      <c r="E181" s="9">
        <f t="shared" si="54"/>
        <v>9.1800000000000015</v>
      </c>
      <c r="F181" s="8">
        <f t="shared" si="54"/>
        <v>459.00000000000006</v>
      </c>
      <c r="G181" s="8">
        <f t="shared" si="33"/>
        <v>8</v>
      </c>
      <c r="H181" s="8">
        <v>400</v>
      </c>
      <c r="I181" s="8">
        <v>888</v>
      </c>
      <c r="J181" s="8">
        <f t="shared" si="55"/>
        <v>17.760000000000002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4</v>
      </c>
      <c r="B182" s="11">
        <v>20</v>
      </c>
      <c r="C182" s="7">
        <v>27</v>
      </c>
      <c r="D182" s="8">
        <f t="shared" si="24"/>
        <v>1350</v>
      </c>
      <c r="E182" s="9">
        <f t="shared" si="54"/>
        <v>9.1800000000000015</v>
      </c>
      <c r="F182" s="8">
        <f t="shared" si="54"/>
        <v>459.00000000000006</v>
      </c>
      <c r="G182" s="8">
        <f t="shared" si="33"/>
        <v>8</v>
      </c>
      <c r="H182" s="8">
        <v>400</v>
      </c>
      <c r="I182" s="8">
        <v>888</v>
      </c>
      <c r="J182" s="8">
        <f t="shared" si="55"/>
        <v>17.760000000000002</v>
      </c>
      <c r="K182" s="32" t="s">
        <v>10</v>
      </c>
      <c r="L182" s="12"/>
      <c r="M182" s="16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150</v>
      </c>
      <c r="B183" s="11">
        <v>20</v>
      </c>
      <c r="C183" s="7">
        <v>22</v>
      </c>
      <c r="D183" s="8">
        <f t="shared" si="24"/>
        <v>1100</v>
      </c>
      <c r="E183" s="9">
        <f t="shared" ref="E183:E203" si="56">C183*34%</f>
        <v>7.48</v>
      </c>
      <c r="F183" s="8">
        <f t="shared" ref="F183:F203" si="57">D183*34%</f>
        <v>374</v>
      </c>
      <c r="G183" s="8">
        <f t="shared" si="33"/>
        <v>8</v>
      </c>
      <c r="H183" s="8">
        <v>400</v>
      </c>
      <c r="I183" s="8">
        <v>888</v>
      </c>
      <c r="J183" s="8">
        <f t="shared" si="55"/>
        <v>17.760000000000002</v>
      </c>
      <c r="K183" s="32" t="s">
        <v>10</v>
      </c>
      <c r="L183" s="12"/>
      <c r="M183" s="34"/>
      <c r="N183" s="35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82</v>
      </c>
      <c r="B184" s="11">
        <v>20</v>
      </c>
      <c r="C184" s="7">
        <v>22</v>
      </c>
      <c r="D184" s="8">
        <f t="shared" si="24"/>
        <v>1100</v>
      </c>
      <c r="E184" s="9">
        <f t="shared" si="56"/>
        <v>7.48</v>
      </c>
      <c r="F184" s="8">
        <f t="shared" si="57"/>
        <v>374</v>
      </c>
      <c r="G184" s="8">
        <f t="shared" ref="G184:G198" si="58">H184/1000*B184</f>
        <v>8</v>
      </c>
      <c r="H184" s="8">
        <v>400</v>
      </c>
      <c r="I184" s="8">
        <v>888</v>
      </c>
      <c r="J184" s="8">
        <f t="shared" si="55"/>
        <v>17.760000000000002</v>
      </c>
      <c r="K184" s="32" t="s">
        <v>10</v>
      </c>
      <c r="L184" s="12"/>
      <c r="M184" s="34"/>
      <c r="N184" s="35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83</v>
      </c>
      <c r="B185" s="11">
        <v>20</v>
      </c>
      <c r="C185" s="7">
        <v>29</v>
      </c>
      <c r="D185" s="8">
        <f t="shared" si="24"/>
        <v>1450</v>
      </c>
      <c r="E185" s="9">
        <f t="shared" si="56"/>
        <v>9.8600000000000012</v>
      </c>
      <c r="F185" s="8">
        <f t="shared" si="57"/>
        <v>493.00000000000006</v>
      </c>
      <c r="G185" s="8">
        <f t="shared" si="58"/>
        <v>8</v>
      </c>
      <c r="H185" s="8">
        <v>400</v>
      </c>
      <c r="I185" s="8">
        <f>F185+H185</f>
        <v>893</v>
      </c>
      <c r="J185" s="8">
        <f t="shared" ref="J185:J190" si="59">E185+G185</f>
        <v>17.86</v>
      </c>
      <c r="K185" s="32" t="s">
        <v>10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84</v>
      </c>
      <c r="B186" s="11">
        <v>20</v>
      </c>
      <c r="C186" s="7">
        <v>29</v>
      </c>
      <c r="D186" s="8">
        <f t="shared" si="24"/>
        <v>1450</v>
      </c>
      <c r="E186" s="9">
        <f t="shared" si="56"/>
        <v>9.8600000000000012</v>
      </c>
      <c r="F186" s="8">
        <f t="shared" si="57"/>
        <v>493.00000000000006</v>
      </c>
      <c r="G186" s="8">
        <f t="shared" si="58"/>
        <v>8</v>
      </c>
      <c r="H186" s="8">
        <v>400</v>
      </c>
      <c r="I186" s="8">
        <f t="shared" ref="I186:I190" si="60">F186+H186</f>
        <v>893</v>
      </c>
      <c r="J186" s="8">
        <f t="shared" si="59"/>
        <v>17.86</v>
      </c>
      <c r="K186" s="32" t="s">
        <v>10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188</v>
      </c>
      <c r="B187" s="11">
        <v>20</v>
      </c>
      <c r="C187" s="7">
        <v>29</v>
      </c>
      <c r="D187" s="8">
        <f t="shared" si="24"/>
        <v>1450</v>
      </c>
      <c r="E187" s="9">
        <f t="shared" si="56"/>
        <v>9.8600000000000012</v>
      </c>
      <c r="F187" s="8">
        <f t="shared" si="57"/>
        <v>493.00000000000006</v>
      </c>
      <c r="G187" s="8">
        <f t="shared" si="58"/>
        <v>8</v>
      </c>
      <c r="H187" s="8">
        <v>400</v>
      </c>
      <c r="I187" s="8">
        <f t="shared" si="60"/>
        <v>893</v>
      </c>
      <c r="J187" s="8">
        <f t="shared" si="59"/>
        <v>17.86</v>
      </c>
      <c r="K187" s="32" t="s">
        <v>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189</v>
      </c>
      <c r="B188" s="11">
        <v>20</v>
      </c>
      <c r="C188" s="7">
        <v>29</v>
      </c>
      <c r="D188" s="8">
        <f t="shared" si="24"/>
        <v>1450</v>
      </c>
      <c r="E188" s="9">
        <f t="shared" si="56"/>
        <v>9.8600000000000012</v>
      </c>
      <c r="F188" s="8">
        <f t="shared" si="57"/>
        <v>493.00000000000006</v>
      </c>
      <c r="G188" s="8">
        <f t="shared" si="58"/>
        <v>8</v>
      </c>
      <c r="H188" s="8">
        <v>400</v>
      </c>
      <c r="I188" s="8">
        <f t="shared" si="60"/>
        <v>893</v>
      </c>
      <c r="J188" s="8">
        <f t="shared" si="59"/>
        <v>17.86</v>
      </c>
      <c r="K188" s="32" t="s">
        <v>10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101</v>
      </c>
      <c r="B189" s="11">
        <v>20</v>
      </c>
      <c r="C189" s="7">
        <v>29</v>
      </c>
      <c r="D189" s="8">
        <f t="shared" si="24"/>
        <v>1450</v>
      </c>
      <c r="E189" s="9">
        <f t="shared" si="56"/>
        <v>9.8600000000000012</v>
      </c>
      <c r="F189" s="8">
        <f t="shared" si="57"/>
        <v>493.00000000000006</v>
      </c>
      <c r="G189" s="8">
        <f t="shared" si="58"/>
        <v>8</v>
      </c>
      <c r="H189" s="8">
        <v>400</v>
      </c>
      <c r="I189" s="8">
        <f t="shared" si="60"/>
        <v>893</v>
      </c>
      <c r="J189" s="8">
        <f t="shared" si="59"/>
        <v>17.86</v>
      </c>
      <c r="K189" s="32" t="s">
        <v>10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102</v>
      </c>
      <c r="B190" s="11">
        <v>20</v>
      </c>
      <c r="C190" s="7">
        <v>29</v>
      </c>
      <c r="D190" s="8">
        <f t="shared" si="24"/>
        <v>1450</v>
      </c>
      <c r="E190" s="9">
        <f t="shared" si="56"/>
        <v>9.8600000000000012</v>
      </c>
      <c r="F190" s="8">
        <f t="shared" si="57"/>
        <v>493.00000000000006</v>
      </c>
      <c r="G190" s="8">
        <f t="shared" si="58"/>
        <v>8</v>
      </c>
      <c r="H190" s="8">
        <v>400</v>
      </c>
      <c r="I190" s="8">
        <f t="shared" si="60"/>
        <v>893</v>
      </c>
      <c r="J190" s="8">
        <f t="shared" si="59"/>
        <v>17.86</v>
      </c>
      <c r="K190" s="32" t="s">
        <v>10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272</v>
      </c>
      <c r="B191" s="11">
        <v>20</v>
      </c>
      <c r="C191" s="7">
        <v>28</v>
      </c>
      <c r="D191" s="8">
        <f t="shared" si="24"/>
        <v>1400</v>
      </c>
      <c r="E191" s="9">
        <f t="shared" si="56"/>
        <v>9.5200000000000014</v>
      </c>
      <c r="F191" s="8">
        <f t="shared" si="57"/>
        <v>476.00000000000006</v>
      </c>
      <c r="G191" s="8">
        <f t="shared" si="58"/>
        <v>8</v>
      </c>
      <c r="H191" s="8">
        <v>400</v>
      </c>
      <c r="I191" s="8">
        <v>888</v>
      </c>
      <c r="J191" s="8">
        <f t="shared" si="55"/>
        <v>17.760000000000002</v>
      </c>
      <c r="K191" s="32" t="s">
        <v>10</v>
      </c>
      <c r="L191" s="12"/>
      <c r="M191" s="34"/>
      <c r="N191" s="35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306</v>
      </c>
      <c r="B192" s="11">
        <v>20</v>
      </c>
      <c r="C192" s="7">
        <v>28</v>
      </c>
      <c r="D192" s="8">
        <f t="shared" si="24"/>
        <v>1400</v>
      </c>
      <c r="E192" s="9">
        <f t="shared" si="56"/>
        <v>9.5200000000000014</v>
      </c>
      <c r="F192" s="8">
        <f t="shared" si="57"/>
        <v>476.00000000000006</v>
      </c>
      <c r="G192" s="8">
        <f>H192/1000*B192</f>
        <v>8</v>
      </c>
      <c r="H192" s="8">
        <v>400</v>
      </c>
      <c r="I192" s="8">
        <v>888</v>
      </c>
      <c r="J192" s="8">
        <f t="shared" si="55"/>
        <v>17.760000000000002</v>
      </c>
      <c r="K192" s="32" t="s">
        <v>10</v>
      </c>
      <c r="L192" s="12"/>
      <c r="M192" s="34"/>
      <c r="N192" s="35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307</v>
      </c>
      <c r="B193" s="11">
        <v>20</v>
      </c>
      <c r="C193" s="7">
        <v>28</v>
      </c>
      <c r="D193" s="8">
        <f t="shared" si="24"/>
        <v>1400</v>
      </c>
      <c r="E193" s="9">
        <f t="shared" si="56"/>
        <v>9.5200000000000014</v>
      </c>
      <c r="F193" s="8">
        <f t="shared" si="57"/>
        <v>476.00000000000006</v>
      </c>
      <c r="G193" s="8">
        <f t="shared" si="58"/>
        <v>8</v>
      </c>
      <c r="H193" s="8">
        <v>400</v>
      </c>
      <c r="I193" s="8">
        <v>888</v>
      </c>
      <c r="J193" s="8">
        <f t="shared" si="55"/>
        <v>17.760000000000002</v>
      </c>
      <c r="K193" s="32" t="s">
        <v>10</v>
      </c>
      <c r="L193" s="12"/>
      <c r="M193" s="34"/>
      <c r="N193" s="35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321</v>
      </c>
      <c r="B194" s="11">
        <v>20</v>
      </c>
      <c r="C194" s="7">
        <v>28</v>
      </c>
      <c r="D194" s="8">
        <f t="shared" si="24"/>
        <v>1400</v>
      </c>
      <c r="E194" s="9">
        <f t="shared" si="56"/>
        <v>9.5200000000000014</v>
      </c>
      <c r="F194" s="8">
        <f t="shared" si="57"/>
        <v>476.00000000000006</v>
      </c>
      <c r="G194" s="8">
        <f t="shared" si="58"/>
        <v>8</v>
      </c>
      <c r="H194" s="8">
        <v>400</v>
      </c>
      <c r="I194" s="8">
        <v>888</v>
      </c>
      <c r="J194" s="8">
        <f t="shared" si="55"/>
        <v>17.760000000000002</v>
      </c>
      <c r="K194" s="32" t="s">
        <v>10</v>
      </c>
      <c r="L194" s="12"/>
      <c r="M194" s="34"/>
      <c r="N194" s="35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322</v>
      </c>
      <c r="B195" s="11">
        <v>20</v>
      </c>
      <c r="C195" s="7">
        <v>28</v>
      </c>
      <c r="D195" s="8">
        <f t="shared" si="24"/>
        <v>1400</v>
      </c>
      <c r="E195" s="9">
        <f t="shared" si="56"/>
        <v>9.5200000000000014</v>
      </c>
      <c r="F195" s="8">
        <f t="shared" si="57"/>
        <v>476.00000000000006</v>
      </c>
      <c r="G195" s="8">
        <f t="shared" si="58"/>
        <v>8</v>
      </c>
      <c r="H195" s="8">
        <v>400</v>
      </c>
      <c r="I195" s="8">
        <v>888</v>
      </c>
      <c r="J195" s="8">
        <f t="shared" si="55"/>
        <v>17.760000000000002</v>
      </c>
      <c r="K195" s="32" t="s">
        <v>10</v>
      </c>
      <c r="L195" s="12"/>
      <c r="M195" s="34"/>
      <c r="N195" s="35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139</v>
      </c>
      <c r="B196" s="11">
        <v>20</v>
      </c>
      <c r="C196" s="7">
        <v>16</v>
      </c>
      <c r="D196" s="8">
        <f t="shared" si="24"/>
        <v>800</v>
      </c>
      <c r="E196" s="9">
        <f t="shared" si="56"/>
        <v>5.44</v>
      </c>
      <c r="F196" s="8">
        <f t="shared" si="57"/>
        <v>272</v>
      </c>
      <c r="G196" s="8">
        <f t="shared" si="58"/>
        <v>8</v>
      </c>
      <c r="H196" s="8">
        <v>400</v>
      </c>
      <c r="I196" s="8">
        <v>888</v>
      </c>
      <c r="J196" s="8">
        <f t="shared" si="55"/>
        <v>17.760000000000002</v>
      </c>
      <c r="K196" s="32" t="s">
        <v>10</v>
      </c>
      <c r="L196" s="12"/>
      <c r="M196" s="34"/>
      <c r="N196" s="35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140</v>
      </c>
      <c r="B197" s="11">
        <v>20</v>
      </c>
      <c r="C197" s="7">
        <v>16</v>
      </c>
      <c r="D197" s="8">
        <f t="shared" si="24"/>
        <v>800</v>
      </c>
      <c r="E197" s="9">
        <f t="shared" si="56"/>
        <v>5.44</v>
      </c>
      <c r="F197" s="8">
        <f t="shared" si="57"/>
        <v>272</v>
      </c>
      <c r="G197" s="8">
        <f t="shared" si="58"/>
        <v>8</v>
      </c>
      <c r="H197" s="8">
        <v>400</v>
      </c>
      <c r="I197" s="8">
        <v>888</v>
      </c>
      <c r="J197" s="8">
        <f t="shared" si="55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173</v>
      </c>
      <c r="B198" s="11">
        <v>20</v>
      </c>
      <c r="C198" s="7">
        <v>16</v>
      </c>
      <c r="D198" s="8">
        <f t="shared" si="24"/>
        <v>800</v>
      </c>
      <c r="E198" s="9">
        <f t="shared" si="56"/>
        <v>5.44</v>
      </c>
      <c r="F198" s="8">
        <f t="shared" si="57"/>
        <v>272</v>
      </c>
      <c r="G198" s="8">
        <f t="shared" si="58"/>
        <v>8</v>
      </c>
      <c r="H198" s="8">
        <v>400</v>
      </c>
      <c r="I198" s="8">
        <v>888</v>
      </c>
      <c r="J198" s="8">
        <f t="shared" si="55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0" customHeight="1" x14ac:dyDescent="0.2">
      <c r="A199" s="22" t="s">
        <v>206</v>
      </c>
      <c r="B199" s="11">
        <v>20</v>
      </c>
      <c r="C199" s="7">
        <v>28</v>
      </c>
      <c r="D199" s="8">
        <f t="shared" si="24"/>
        <v>1400</v>
      </c>
      <c r="E199" s="9">
        <f t="shared" si="56"/>
        <v>9.5200000000000014</v>
      </c>
      <c r="F199" s="8">
        <f t="shared" si="57"/>
        <v>476.00000000000006</v>
      </c>
      <c r="G199" s="8">
        <f t="shared" ref="G199:G208" si="61">H199/1000*B199</f>
        <v>8</v>
      </c>
      <c r="H199" s="8">
        <v>400</v>
      </c>
      <c r="I199" s="8">
        <v>888</v>
      </c>
      <c r="J199" s="8">
        <f t="shared" si="55"/>
        <v>17.760000000000002</v>
      </c>
      <c r="K199" s="32" t="s">
        <v>242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0" customHeight="1" x14ac:dyDescent="0.2">
      <c r="A200" s="22" t="s">
        <v>260</v>
      </c>
      <c r="B200" s="11">
        <v>20</v>
      </c>
      <c r="C200" s="7">
        <v>28</v>
      </c>
      <c r="D200" s="8">
        <f t="shared" si="24"/>
        <v>1400</v>
      </c>
      <c r="E200" s="9">
        <f t="shared" si="56"/>
        <v>9.5200000000000014</v>
      </c>
      <c r="F200" s="8">
        <f t="shared" si="57"/>
        <v>476.00000000000006</v>
      </c>
      <c r="G200" s="8">
        <f t="shared" si="61"/>
        <v>8</v>
      </c>
      <c r="H200" s="8">
        <v>400</v>
      </c>
      <c r="I200" s="8">
        <v>888</v>
      </c>
      <c r="J200" s="8">
        <f t="shared" si="55"/>
        <v>17.760000000000002</v>
      </c>
      <c r="K200" s="32" t="s">
        <v>242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0" customHeight="1" x14ac:dyDescent="0.2">
      <c r="A201" s="22" t="s">
        <v>271</v>
      </c>
      <c r="B201" s="11">
        <v>20</v>
      </c>
      <c r="C201" s="7">
        <v>28</v>
      </c>
      <c r="D201" s="8">
        <f t="shared" si="24"/>
        <v>1400</v>
      </c>
      <c r="E201" s="9">
        <f t="shared" si="56"/>
        <v>9.5200000000000014</v>
      </c>
      <c r="F201" s="8">
        <f t="shared" si="57"/>
        <v>476.00000000000006</v>
      </c>
      <c r="G201" s="8">
        <f t="shared" si="61"/>
        <v>8</v>
      </c>
      <c r="H201" s="8">
        <v>400</v>
      </c>
      <c r="I201" s="8">
        <v>888</v>
      </c>
      <c r="J201" s="8">
        <f t="shared" si="55"/>
        <v>17.760000000000002</v>
      </c>
      <c r="K201" s="32" t="s">
        <v>242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0" customHeight="1" x14ac:dyDescent="0.2">
      <c r="A202" s="22" t="s">
        <v>231</v>
      </c>
      <c r="B202" s="11">
        <v>20</v>
      </c>
      <c r="C202" s="7">
        <v>34</v>
      </c>
      <c r="D202" s="8">
        <f t="shared" si="24"/>
        <v>1700</v>
      </c>
      <c r="E202" s="9">
        <f t="shared" si="56"/>
        <v>11.56</v>
      </c>
      <c r="F202" s="8">
        <f t="shared" si="57"/>
        <v>578</v>
      </c>
      <c r="G202" s="8">
        <f t="shared" si="61"/>
        <v>8</v>
      </c>
      <c r="H202" s="8">
        <v>400</v>
      </c>
      <c r="I202" s="8">
        <f>F202+H202</f>
        <v>978</v>
      </c>
      <c r="J202" s="8">
        <f>E202+G202</f>
        <v>19.560000000000002</v>
      </c>
      <c r="K202" s="32" t="s">
        <v>233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0" customHeight="1" x14ac:dyDescent="0.2">
      <c r="A203" s="22" t="s">
        <v>232</v>
      </c>
      <c r="B203" s="11">
        <v>20</v>
      </c>
      <c r="C203" s="7">
        <v>34</v>
      </c>
      <c r="D203" s="8">
        <f t="shared" si="24"/>
        <v>1700</v>
      </c>
      <c r="E203" s="9">
        <f t="shared" si="56"/>
        <v>11.56</v>
      </c>
      <c r="F203" s="8">
        <f t="shared" si="57"/>
        <v>578</v>
      </c>
      <c r="G203" s="8">
        <f t="shared" si="61"/>
        <v>8</v>
      </c>
      <c r="H203" s="8">
        <v>400</v>
      </c>
      <c r="I203" s="8">
        <f t="shared" ref="I203" si="62">F203+H203</f>
        <v>978</v>
      </c>
      <c r="J203" s="8">
        <f t="shared" ref="J203" si="63">E203+G203</f>
        <v>19.560000000000002</v>
      </c>
      <c r="K203" s="32" t="s">
        <v>233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22.5" x14ac:dyDescent="0.2">
      <c r="A204" s="10" t="s">
        <v>98</v>
      </c>
      <c r="B204" s="11">
        <v>20</v>
      </c>
      <c r="C204" s="7">
        <v>17</v>
      </c>
      <c r="D204" s="8">
        <f t="shared" si="24"/>
        <v>850</v>
      </c>
      <c r="E204" s="9">
        <f t="shared" ref="E204:E212" si="64">C204*34%</f>
        <v>5.78</v>
      </c>
      <c r="F204" s="8">
        <f t="shared" ref="F204:F212" si="65">D204*34%</f>
        <v>289</v>
      </c>
      <c r="G204" s="8">
        <f t="shared" si="61"/>
        <v>8</v>
      </c>
      <c r="H204" s="8">
        <v>400</v>
      </c>
      <c r="I204" s="8">
        <v>888</v>
      </c>
      <c r="J204" s="8">
        <f t="shared" ref="J204:J209" si="66">I204/1000*20</f>
        <v>17.760000000000002</v>
      </c>
      <c r="K204" s="32" t="s">
        <v>11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22.5" x14ac:dyDescent="0.2">
      <c r="A205" s="10" t="s">
        <v>97</v>
      </c>
      <c r="B205" s="11">
        <v>20</v>
      </c>
      <c r="C205" s="7">
        <v>17</v>
      </c>
      <c r="D205" s="8">
        <f t="shared" si="24"/>
        <v>850</v>
      </c>
      <c r="E205" s="9">
        <f t="shared" si="64"/>
        <v>5.78</v>
      </c>
      <c r="F205" s="8">
        <f t="shared" si="65"/>
        <v>289</v>
      </c>
      <c r="G205" s="8">
        <f t="shared" si="61"/>
        <v>8</v>
      </c>
      <c r="H205" s="8">
        <v>400</v>
      </c>
      <c r="I205" s="8">
        <v>888</v>
      </c>
      <c r="J205" s="8">
        <f t="shared" si="66"/>
        <v>17.760000000000002</v>
      </c>
      <c r="K205" s="32" t="s">
        <v>11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28.5" customHeight="1" x14ac:dyDescent="0.2">
      <c r="A206" s="22" t="s">
        <v>254</v>
      </c>
      <c r="B206" s="11">
        <v>20</v>
      </c>
      <c r="C206" s="7">
        <v>29</v>
      </c>
      <c r="D206" s="8">
        <f t="shared" si="24"/>
        <v>1450</v>
      </c>
      <c r="E206" s="9">
        <f t="shared" si="64"/>
        <v>9.8600000000000012</v>
      </c>
      <c r="F206" s="8">
        <f t="shared" si="65"/>
        <v>493.00000000000006</v>
      </c>
      <c r="G206" s="8">
        <f t="shared" si="61"/>
        <v>8</v>
      </c>
      <c r="H206" s="8">
        <v>400</v>
      </c>
      <c r="I206" s="8">
        <f>F206+H206</f>
        <v>893</v>
      </c>
      <c r="J206" s="8">
        <f t="shared" si="66"/>
        <v>17.86</v>
      </c>
      <c r="K206" s="32" t="s">
        <v>11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9.75" customHeight="1" x14ac:dyDescent="0.2">
      <c r="A207" s="22" t="s">
        <v>250</v>
      </c>
      <c r="B207" s="11">
        <v>20</v>
      </c>
      <c r="C207" s="7">
        <v>29</v>
      </c>
      <c r="D207" s="8">
        <f t="shared" ref="D207:D303" si="67">C207/B207*1000</f>
        <v>1450</v>
      </c>
      <c r="E207" s="9">
        <f t="shared" si="64"/>
        <v>9.8600000000000012</v>
      </c>
      <c r="F207" s="8">
        <f t="shared" si="65"/>
        <v>493.00000000000006</v>
      </c>
      <c r="G207" s="8">
        <f t="shared" si="61"/>
        <v>8</v>
      </c>
      <c r="H207" s="8">
        <v>400</v>
      </c>
      <c r="I207" s="8">
        <f>F207+H207</f>
        <v>893</v>
      </c>
      <c r="J207" s="8">
        <f t="shared" si="66"/>
        <v>17.86</v>
      </c>
      <c r="K207" s="32" t="s">
        <v>11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8.25" customHeight="1" x14ac:dyDescent="0.2">
      <c r="A208" s="22" t="s">
        <v>249</v>
      </c>
      <c r="B208" s="11">
        <v>20</v>
      </c>
      <c r="C208" s="7">
        <v>29</v>
      </c>
      <c r="D208" s="8">
        <f t="shared" si="67"/>
        <v>1450</v>
      </c>
      <c r="E208" s="9">
        <f t="shared" si="64"/>
        <v>9.8600000000000012</v>
      </c>
      <c r="F208" s="8">
        <f t="shared" si="65"/>
        <v>493.00000000000006</v>
      </c>
      <c r="G208" s="8">
        <f t="shared" si="61"/>
        <v>8</v>
      </c>
      <c r="H208" s="8">
        <v>400</v>
      </c>
      <c r="I208" s="8">
        <f>F208+H208</f>
        <v>893</v>
      </c>
      <c r="J208" s="8">
        <f t="shared" si="66"/>
        <v>17.86</v>
      </c>
      <c r="K208" s="32" t="s">
        <v>11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8.25" customHeight="1" x14ac:dyDescent="0.2">
      <c r="A209" s="22" t="s">
        <v>247</v>
      </c>
      <c r="B209" s="11">
        <v>20</v>
      </c>
      <c r="C209" s="7">
        <v>29</v>
      </c>
      <c r="D209" s="8">
        <f t="shared" si="67"/>
        <v>1450</v>
      </c>
      <c r="E209" s="9">
        <f t="shared" si="64"/>
        <v>9.8600000000000012</v>
      </c>
      <c r="F209" s="8">
        <f t="shared" si="65"/>
        <v>493.00000000000006</v>
      </c>
      <c r="G209" s="8">
        <f t="shared" ref="G209:G217" si="68">H209/1000*B209</f>
        <v>8</v>
      </c>
      <c r="H209" s="8">
        <v>400</v>
      </c>
      <c r="I209" s="8">
        <f>F209+H209</f>
        <v>893</v>
      </c>
      <c r="J209" s="8">
        <f t="shared" si="66"/>
        <v>17.86</v>
      </c>
      <c r="K209" s="32" t="s">
        <v>11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41.25" customHeight="1" x14ac:dyDescent="0.2">
      <c r="A210" s="22" t="s">
        <v>248</v>
      </c>
      <c r="B210" s="11">
        <v>20</v>
      </c>
      <c r="C210" s="23">
        <v>32</v>
      </c>
      <c r="D210" s="8">
        <f t="shared" si="67"/>
        <v>1600</v>
      </c>
      <c r="E210" s="9">
        <f t="shared" si="64"/>
        <v>10.88</v>
      </c>
      <c r="F210" s="8">
        <f t="shared" si="65"/>
        <v>544</v>
      </c>
      <c r="G210" s="8">
        <f t="shared" si="68"/>
        <v>8</v>
      </c>
      <c r="H210" s="8">
        <v>400</v>
      </c>
      <c r="I210" s="8">
        <f t="shared" ref="I210:I212" si="69">F210+H210</f>
        <v>944</v>
      </c>
      <c r="J210" s="8">
        <f>E210+G210</f>
        <v>18.880000000000003</v>
      </c>
      <c r="K210" s="32" t="s">
        <v>11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45" x14ac:dyDescent="0.2">
      <c r="A211" s="22" t="s">
        <v>251</v>
      </c>
      <c r="B211" s="11">
        <v>20</v>
      </c>
      <c r="C211" s="7">
        <v>32</v>
      </c>
      <c r="D211" s="8">
        <f t="shared" si="67"/>
        <v>1600</v>
      </c>
      <c r="E211" s="9">
        <f t="shared" si="64"/>
        <v>10.88</v>
      </c>
      <c r="F211" s="8">
        <f t="shared" si="65"/>
        <v>544</v>
      </c>
      <c r="G211" s="8">
        <f t="shared" si="68"/>
        <v>8</v>
      </c>
      <c r="H211" s="8">
        <v>400</v>
      </c>
      <c r="I211" s="8">
        <f t="shared" si="69"/>
        <v>944</v>
      </c>
      <c r="J211" s="8">
        <f>E211+G211</f>
        <v>18.880000000000003</v>
      </c>
      <c r="K211" s="32" t="s">
        <v>11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30.75" customHeight="1" x14ac:dyDescent="0.2">
      <c r="A212" s="22" t="s">
        <v>201</v>
      </c>
      <c r="B212" s="11">
        <v>20</v>
      </c>
      <c r="C212" s="7">
        <v>35</v>
      </c>
      <c r="D212" s="8">
        <f>C212/B212*1000</f>
        <v>1750</v>
      </c>
      <c r="E212" s="9">
        <f t="shared" si="64"/>
        <v>11.9</v>
      </c>
      <c r="F212" s="8">
        <f t="shared" si="65"/>
        <v>595</v>
      </c>
      <c r="G212" s="8">
        <f t="shared" si="68"/>
        <v>8</v>
      </c>
      <c r="H212" s="8">
        <v>400</v>
      </c>
      <c r="I212" s="8">
        <f t="shared" si="69"/>
        <v>995</v>
      </c>
      <c r="J212" s="8">
        <f>E212+G212</f>
        <v>19.899999999999999</v>
      </c>
      <c r="K212" s="32" t="s">
        <v>11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39" customHeight="1" x14ac:dyDescent="0.2">
      <c r="A213" s="10" t="s">
        <v>76</v>
      </c>
      <c r="B213" s="11">
        <v>20</v>
      </c>
      <c r="C213" s="7">
        <v>16</v>
      </c>
      <c r="D213" s="8">
        <f t="shared" si="67"/>
        <v>800</v>
      </c>
      <c r="E213" s="9">
        <f t="shared" ref="E213:F217" si="70">C213*34%</f>
        <v>5.44</v>
      </c>
      <c r="F213" s="8">
        <f t="shared" si="70"/>
        <v>272</v>
      </c>
      <c r="G213" s="8">
        <f t="shared" si="68"/>
        <v>8</v>
      </c>
      <c r="H213" s="8">
        <v>400</v>
      </c>
      <c r="I213" s="8">
        <v>888</v>
      </c>
      <c r="J213" s="8">
        <f t="shared" ref="J213:J229" si="71">I213/1000*20</f>
        <v>17.760000000000002</v>
      </c>
      <c r="K213" s="32" t="s">
        <v>11</v>
      </c>
      <c r="L213" s="12"/>
      <c r="M213" s="34"/>
      <c r="N213" s="35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39" customHeight="1" x14ac:dyDescent="0.2">
      <c r="A214" s="10" t="s">
        <v>77</v>
      </c>
      <c r="B214" s="11">
        <v>20</v>
      </c>
      <c r="C214" s="7">
        <v>16</v>
      </c>
      <c r="D214" s="8">
        <f t="shared" si="67"/>
        <v>800</v>
      </c>
      <c r="E214" s="9">
        <f t="shared" si="70"/>
        <v>5.44</v>
      </c>
      <c r="F214" s="8">
        <f t="shared" si="70"/>
        <v>272</v>
      </c>
      <c r="G214" s="8">
        <f t="shared" si="68"/>
        <v>8</v>
      </c>
      <c r="H214" s="8">
        <v>400</v>
      </c>
      <c r="I214" s="8">
        <v>888</v>
      </c>
      <c r="J214" s="8">
        <f t="shared" si="71"/>
        <v>17.760000000000002</v>
      </c>
      <c r="K214" s="32" t="s">
        <v>11</v>
      </c>
      <c r="L214" s="12"/>
      <c r="M214" s="34"/>
      <c r="N214" s="35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39" customHeight="1" x14ac:dyDescent="0.2">
      <c r="A215" s="10" t="s">
        <v>78</v>
      </c>
      <c r="B215" s="11">
        <v>20</v>
      </c>
      <c r="C215" s="7">
        <v>16</v>
      </c>
      <c r="D215" s="8">
        <f t="shared" si="67"/>
        <v>800</v>
      </c>
      <c r="E215" s="9">
        <f t="shared" si="70"/>
        <v>5.44</v>
      </c>
      <c r="F215" s="8">
        <f t="shared" si="70"/>
        <v>272</v>
      </c>
      <c r="G215" s="8">
        <f t="shared" si="68"/>
        <v>8</v>
      </c>
      <c r="H215" s="8">
        <v>400</v>
      </c>
      <c r="I215" s="8">
        <v>888</v>
      </c>
      <c r="J215" s="8">
        <f t="shared" si="71"/>
        <v>17.760000000000002</v>
      </c>
      <c r="K215" s="32" t="s">
        <v>11</v>
      </c>
      <c r="L215" s="12"/>
      <c r="M215" s="34"/>
      <c r="N215" s="35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22.5" x14ac:dyDescent="0.2">
      <c r="A216" s="22" t="s">
        <v>253</v>
      </c>
      <c r="B216" s="11">
        <v>20</v>
      </c>
      <c r="C216" s="7">
        <v>29</v>
      </c>
      <c r="D216" s="8">
        <f t="shared" si="67"/>
        <v>1450</v>
      </c>
      <c r="E216" s="9">
        <f t="shared" si="70"/>
        <v>9.8600000000000012</v>
      </c>
      <c r="F216" s="8">
        <f t="shared" si="70"/>
        <v>493.00000000000006</v>
      </c>
      <c r="G216" s="8">
        <f t="shared" si="68"/>
        <v>8</v>
      </c>
      <c r="H216" s="8">
        <v>400</v>
      </c>
      <c r="I216" s="8">
        <f>F216+H216</f>
        <v>893</v>
      </c>
      <c r="J216" s="8">
        <f t="shared" si="71"/>
        <v>17.86</v>
      </c>
      <c r="K216" s="32" t="s">
        <v>11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33.75" x14ac:dyDescent="0.2">
      <c r="A217" s="22" t="s">
        <v>252</v>
      </c>
      <c r="B217" s="11">
        <v>20</v>
      </c>
      <c r="C217" s="7">
        <v>29</v>
      </c>
      <c r="D217" s="8">
        <f t="shared" si="67"/>
        <v>1450</v>
      </c>
      <c r="E217" s="9">
        <f t="shared" si="70"/>
        <v>9.8600000000000012</v>
      </c>
      <c r="F217" s="8">
        <f t="shared" si="70"/>
        <v>493.00000000000006</v>
      </c>
      <c r="G217" s="8">
        <f t="shared" si="68"/>
        <v>8</v>
      </c>
      <c r="H217" s="8">
        <v>400</v>
      </c>
      <c r="I217" s="8">
        <f>F217+H217</f>
        <v>893</v>
      </c>
      <c r="J217" s="8">
        <f t="shared" si="71"/>
        <v>17.86</v>
      </c>
      <c r="K217" s="32" t="s">
        <v>11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22.5" x14ac:dyDescent="0.2">
      <c r="A218" s="10" t="s">
        <v>111</v>
      </c>
      <c r="B218" s="11">
        <v>20</v>
      </c>
      <c r="C218" s="7">
        <v>21</v>
      </c>
      <c r="D218" s="8">
        <f t="shared" si="67"/>
        <v>1050</v>
      </c>
      <c r="E218" s="9">
        <f t="shared" ref="E218:E229" si="72">C218*34%</f>
        <v>7.1400000000000006</v>
      </c>
      <c r="F218" s="8">
        <f t="shared" ref="F218:F229" si="73">D218*34%</f>
        <v>357</v>
      </c>
      <c r="G218" s="8">
        <f t="shared" ref="G218:G240" si="74">H218/1000*B218</f>
        <v>8</v>
      </c>
      <c r="H218" s="8">
        <v>400</v>
      </c>
      <c r="I218" s="8">
        <v>888</v>
      </c>
      <c r="J218" s="8">
        <f t="shared" si="71"/>
        <v>17.760000000000002</v>
      </c>
      <c r="K218" s="32" t="s">
        <v>11</v>
      </c>
      <c r="L218" s="12"/>
      <c r="M218" s="34"/>
      <c r="N218" s="35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22.5" x14ac:dyDescent="0.2">
      <c r="A219" s="10" t="s">
        <v>112</v>
      </c>
      <c r="B219" s="11">
        <v>20</v>
      </c>
      <c r="C219" s="7">
        <v>21</v>
      </c>
      <c r="D219" s="8">
        <f t="shared" si="67"/>
        <v>1050</v>
      </c>
      <c r="E219" s="9">
        <f t="shared" si="72"/>
        <v>7.1400000000000006</v>
      </c>
      <c r="F219" s="8">
        <f t="shared" si="73"/>
        <v>357</v>
      </c>
      <c r="G219" s="8">
        <f t="shared" si="74"/>
        <v>8</v>
      </c>
      <c r="H219" s="8">
        <v>400</v>
      </c>
      <c r="I219" s="8">
        <v>888</v>
      </c>
      <c r="J219" s="8">
        <f t="shared" si="71"/>
        <v>17.760000000000002</v>
      </c>
      <c r="K219" s="32" t="s">
        <v>11</v>
      </c>
      <c r="L219" s="12"/>
      <c r="M219" s="34"/>
      <c r="N219" s="35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22.5" x14ac:dyDescent="0.2">
      <c r="A220" s="10" t="s">
        <v>121</v>
      </c>
      <c r="B220" s="11">
        <v>20</v>
      </c>
      <c r="C220" s="7">
        <v>19</v>
      </c>
      <c r="D220" s="8">
        <f t="shared" si="67"/>
        <v>950</v>
      </c>
      <c r="E220" s="9">
        <f t="shared" si="72"/>
        <v>6.4600000000000009</v>
      </c>
      <c r="F220" s="8">
        <f t="shared" si="73"/>
        <v>323</v>
      </c>
      <c r="G220" s="8">
        <f t="shared" si="74"/>
        <v>8</v>
      </c>
      <c r="H220" s="8">
        <v>400</v>
      </c>
      <c r="I220" s="8">
        <v>888</v>
      </c>
      <c r="J220" s="8">
        <f t="shared" si="71"/>
        <v>17.760000000000002</v>
      </c>
      <c r="K220" s="32" t="s">
        <v>11</v>
      </c>
      <c r="L220" s="12"/>
      <c r="M220" s="34"/>
      <c r="N220" s="35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22.5" x14ac:dyDescent="0.2">
      <c r="A221" s="10" t="s">
        <v>122</v>
      </c>
      <c r="B221" s="11">
        <v>20</v>
      </c>
      <c r="C221" s="7">
        <v>22</v>
      </c>
      <c r="D221" s="8">
        <f t="shared" si="67"/>
        <v>1100</v>
      </c>
      <c r="E221" s="9">
        <f t="shared" si="72"/>
        <v>7.48</v>
      </c>
      <c r="F221" s="8">
        <f t="shared" si="73"/>
        <v>374</v>
      </c>
      <c r="G221" s="8">
        <f t="shared" si="74"/>
        <v>8</v>
      </c>
      <c r="H221" s="8">
        <v>400</v>
      </c>
      <c r="I221" s="8">
        <v>888</v>
      </c>
      <c r="J221" s="8">
        <f t="shared" si="71"/>
        <v>17.760000000000002</v>
      </c>
      <c r="K221" s="32" t="s">
        <v>11</v>
      </c>
      <c r="L221" s="12"/>
      <c r="M221" s="34"/>
      <c r="N221" s="35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22.5" x14ac:dyDescent="0.2">
      <c r="A222" s="10" t="s">
        <v>142</v>
      </c>
      <c r="B222" s="11">
        <v>20</v>
      </c>
      <c r="C222" s="7">
        <v>21</v>
      </c>
      <c r="D222" s="8">
        <f t="shared" si="67"/>
        <v>1050</v>
      </c>
      <c r="E222" s="9">
        <f t="shared" si="72"/>
        <v>7.1400000000000006</v>
      </c>
      <c r="F222" s="8">
        <f t="shared" si="73"/>
        <v>357</v>
      </c>
      <c r="G222" s="8">
        <f>H222/1000*B222</f>
        <v>8</v>
      </c>
      <c r="H222" s="8">
        <v>400</v>
      </c>
      <c r="I222" s="8">
        <v>888</v>
      </c>
      <c r="J222" s="8">
        <f t="shared" si="71"/>
        <v>17.760000000000002</v>
      </c>
      <c r="K222" s="32" t="s">
        <v>11</v>
      </c>
      <c r="L222" s="12"/>
      <c r="M222" s="34"/>
      <c r="N222" s="35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22.5" x14ac:dyDescent="0.2">
      <c r="A223" s="10" t="s">
        <v>194</v>
      </c>
      <c r="B223" s="11">
        <v>20</v>
      </c>
      <c r="C223" s="7">
        <v>22</v>
      </c>
      <c r="D223" s="8">
        <f t="shared" si="67"/>
        <v>1100</v>
      </c>
      <c r="E223" s="9">
        <f t="shared" si="72"/>
        <v>7.48</v>
      </c>
      <c r="F223" s="8">
        <f t="shared" si="73"/>
        <v>374</v>
      </c>
      <c r="G223" s="8">
        <f t="shared" si="74"/>
        <v>8</v>
      </c>
      <c r="H223" s="8">
        <v>400</v>
      </c>
      <c r="I223" s="8">
        <v>888</v>
      </c>
      <c r="J223" s="8">
        <f t="shared" si="71"/>
        <v>17.760000000000002</v>
      </c>
      <c r="K223" s="32" t="s">
        <v>11</v>
      </c>
      <c r="L223" s="12"/>
      <c r="M223" s="34"/>
      <c r="N223" s="35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22.5" x14ac:dyDescent="0.2">
      <c r="A224" s="10" t="s">
        <v>195</v>
      </c>
      <c r="B224" s="11">
        <v>20</v>
      </c>
      <c r="C224" s="7">
        <v>22</v>
      </c>
      <c r="D224" s="8">
        <f t="shared" si="67"/>
        <v>1100</v>
      </c>
      <c r="E224" s="9">
        <f t="shared" si="72"/>
        <v>7.48</v>
      </c>
      <c r="F224" s="8">
        <f t="shared" si="73"/>
        <v>374</v>
      </c>
      <c r="G224" s="8">
        <f t="shared" si="74"/>
        <v>8</v>
      </c>
      <c r="H224" s="8">
        <v>400</v>
      </c>
      <c r="I224" s="8">
        <v>888</v>
      </c>
      <c r="J224" s="8">
        <f t="shared" si="71"/>
        <v>17.760000000000002</v>
      </c>
      <c r="K224" s="32" t="s">
        <v>11</v>
      </c>
      <c r="L224" s="12"/>
      <c r="M224" s="34"/>
      <c r="N224" s="35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30" customHeight="1" x14ac:dyDescent="0.2">
      <c r="A225" s="10" t="s">
        <v>228</v>
      </c>
      <c r="B225" s="11">
        <v>20</v>
      </c>
      <c r="C225" s="7">
        <v>22</v>
      </c>
      <c r="D225" s="8">
        <f t="shared" si="67"/>
        <v>1100</v>
      </c>
      <c r="E225" s="9">
        <f t="shared" si="72"/>
        <v>7.48</v>
      </c>
      <c r="F225" s="8">
        <f t="shared" si="73"/>
        <v>374</v>
      </c>
      <c r="G225" s="8">
        <f t="shared" si="74"/>
        <v>8</v>
      </c>
      <c r="H225" s="8">
        <v>400</v>
      </c>
      <c r="I225" s="8">
        <v>888</v>
      </c>
      <c r="J225" s="8">
        <f t="shared" si="71"/>
        <v>17.760000000000002</v>
      </c>
      <c r="K225" s="32" t="s">
        <v>11</v>
      </c>
      <c r="L225" s="12"/>
      <c r="M225" s="34"/>
      <c r="N225" s="3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28.5" customHeight="1" x14ac:dyDescent="0.2">
      <c r="A226" s="10" t="s">
        <v>229</v>
      </c>
      <c r="B226" s="11">
        <v>20</v>
      </c>
      <c r="C226" s="7">
        <v>22</v>
      </c>
      <c r="D226" s="8">
        <f t="shared" si="67"/>
        <v>1100</v>
      </c>
      <c r="E226" s="9">
        <f t="shared" si="72"/>
        <v>7.48</v>
      </c>
      <c r="F226" s="8">
        <f t="shared" si="73"/>
        <v>374</v>
      </c>
      <c r="G226" s="8">
        <f t="shared" si="74"/>
        <v>8</v>
      </c>
      <c r="H226" s="8">
        <v>400</v>
      </c>
      <c r="I226" s="8">
        <v>888</v>
      </c>
      <c r="J226" s="8">
        <f t="shared" si="71"/>
        <v>17.760000000000002</v>
      </c>
      <c r="K226" s="32" t="s">
        <v>11</v>
      </c>
      <c r="L226" s="12"/>
      <c r="M226" s="34"/>
      <c r="N226" s="3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32.25" customHeight="1" x14ac:dyDescent="0.2">
      <c r="A227" s="10" t="s">
        <v>230</v>
      </c>
      <c r="B227" s="11">
        <v>20</v>
      </c>
      <c r="C227" s="7">
        <v>22</v>
      </c>
      <c r="D227" s="8">
        <f t="shared" si="67"/>
        <v>1100</v>
      </c>
      <c r="E227" s="9">
        <f t="shared" si="72"/>
        <v>7.48</v>
      </c>
      <c r="F227" s="8">
        <f t="shared" si="73"/>
        <v>374</v>
      </c>
      <c r="G227" s="8">
        <f t="shared" si="74"/>
        <v>8</v>
      </c>
      <c r="H227" s="8">
        <v>400</v>
      </c>
      <c r="I227" s="8">
        <v>888</v>
      </c>
      <c r="J227" s="8">
        <f t="shared" si="71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9.25" customHeight="1" x14ac:dyDescent="0.2">
      <c r="A228" s="22" t="s">
        <v>49</v>
      </c>
      <c r="B228" s="11">
        <v>20</v>
      </c>
      <c r="C228" s="7">
        <v>18</v>
      </c>
      <c r="D228" s="8">
        <f t="shared" si="67"/>
        <v>900</v>
      </c>
      <c r="E228" s="9">
        <f t="shared" si="72"/>
        <v>6.12</v>
      </c>
      <c r="F228" s="8">
        <f t="shared" si="73"/>
        <v>306</v>
      </c>
      <c r="G228" s="8">
        <f t="shared" si="74"/>
        <v>8</v>
      </c>
      <c r="H228" s="8">
        <v>400</v>
      </c>
      <c r="I228" s="8">
        <v>888</v>
      </c>
      <c r="J228" s="8">
        <f t="shared" si="71"/>
        <v>17.760000000000002</v>
      </c>
      <c r="K228" s="32" t="s">
        <v>48</v>
      </c>
      <c r="L228" s="12"/>
      <c r="M228" s="34"/>
      <c r="N228" s="35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29.25" customHeight="1" x14ac:dyDescent="0.2">
      <c r="A229" s="22" t="s">
        <v>50</v>
      </c>
      <c r="B229" s="11">
        <v>20</v>
      </c>
      <c r="C229" s="7">
        <v>18</v>
      </c>
      <c r="D229" s="8">
        <f t="shared" si="67"/>
        <v>900</v>
      </c>
      <c r="E229" s="9">
        <f t="shared" si="72"/>
        <v>6.12</v>
      </c>
      <c r="F229" s="8">
        <f t="shared" si="73"/>
        <v>306</v>
      </c>
      <c r="G229" s="8">
        <f t="shared" si="74"/>
        <v>8</v>
      </c>
      <c r="H229" s="8">
        <v>400</v>
      </c>
      <c r="I229" s="8">
        <v>888</v>
      </c>
      <c r="J229" s="8">
        <f t="shared" si="71"/>
        <v>17.760000000000002</v>
      </c>
      <c r="K229" s="32" t="s">
        <v>48</v>
      </c>
      <c r="L229" s="12"/>
      <c r="M229" s="34"/>
      <c r="N229" s="3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9.25" customHeight="1" x14ac:dyDescent="0.2">
      <c r="A230" s="22" t="s">
        <v>99</v>
      </c>
      <c r="B230" s="11">
        <v>25</v>
      </c>
      <c r="C230" s="7">
        <v>21</v>
      </c>
      <c r="D230" s="8">
        <f t="shared" si="67"/>
        <v>840</v>
      </c>
      <c r="E230" s="9">
        <f t="shared" ref="E230:F236" si="75">C230*34%</f>
        <v>7.1400000000000006</v>
      </c>
      <c r="F230" s="8">
        <f t="shared" si="75"/>
        <v>285.60000000000002</v>
      </c>
      <c r="G230" s="8">
        <f t="shared" si="74"/>
        <v>10</v>
      </c>
      <c r="H230" s="8">
        <v>400</v>
      </c>
      <c r="I230" s="8">
        <v>888</v>
      </c>
      <c r="J230" s="8">
        <f>I230/1000*25</f>
        <v>22.2</v>
      </c>
      <c r="K230" s="32" t="s">
        <v>48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7.75" customHeight="1" x14ac:dyDescent="0.2">
      <c r="A231" s="22" t="s">
        <v>100</v>
      </c>
      <c r="B231" s="11">
        <v>25</v>
      </c>
      <c r="C231" s="7">
        <v>21</v>
      </c>
      <c r="D231" s="8">
        <f t="shared" si="67"/>
        <v>840</v>
      </c>
      <c r="E231" s="9">
        <f t="shared" si="75"/>
        <v>7.1400000000000006</v>
      </c>
      <c r="F231" s="8">
        <f t="shared" si="75"/>
        <v>285.60000000000002</v>
      </c>
      <c r="G231" s="8">
        <f t="shared" si="74"/>
        <v>10</v>
      </c>
      <c r="H231" s="8">
        <v>400</v>
      </c>
      <c r="I231" s="8">
        <v>888</v>
      </c>
      <c r="J231" s="8">
        <f>I231/1000*25</f>
        <v>22.2</v>
      </c>
      <c r="K231" s="32" t="s">
        <v>48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36" customHeight="1" x14ac:dyDescent="0.2">
      <c r="A232" s="22" t="s">
        <v>276</v>
      </c>
      <c r="B232" s="11">
        <v>20</v>
      </c>
      <c r="C232" s="7">
        <v>34</v>
      </c>
      <c r="D232" s="8">
        <f t="shared" si="67"/>
        <v>1700</v>
      </c>
      <c r="E232" s="9">
        <f t="shared" si="75"/>
        <v>11.56</v>
      </c>
      <c r="F232" s="8">
        <f t="shared" si="75"/>
        <v>578</v>
      </c>
      <c r="G232" s="8">
        <f t="shared" si="74"/>
        <v>8</v>
      </c>
      <c r="H232" s="8">
        <v>400</v>
      </c>
      <c r="I232" s="8">
        <f>F232+H232</f>
        <v>978</v>
      </c>
      <c r="J232" s="8">
        <f>E232+G232</f>
        <v>19.560000000000002</v>
      </c>
      <c r="K232" s="32" t="s">
        <v>275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51.75" customHeight="1" x14ac:dyDescent="0.2">
      <c r="A233" s="10" t="s">
        <v>27</v>
      </c>
      <c r="B233" s="11">
        <v>20</v>
      </c>
      <c r="C233" s="7">
        <v>34</v>
      </c>
      <c r="D233" s="8">
        <f t="shared" si="67"/>
        <v>1700</v>
      </c>
      <c r="E233" s="9">
        <f t="shared" si="75"/>
        <v>11.56</v>
      </c>
      <c r="F233" s="8">
        <f t="shared" si="75"/>
        <v>578</v>
      </c>
      <c r="G233" s="8">
        <f t="shared" si="74"/>
        <v>8</v>
      </c>
      <c r="H233" s="8">
        <v>400</v>
      </c>
      <c r="I233" s="8">
        <f>F233+H233</f>
        <v>978</v>
      </c>
      <c r="J233" s="8">
        <f>E233+G233</f>
        <v>19.560000000000002</v>
      </c>
      <c r="K233" s="32" t="s">
        <v>275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51.75" customHeight="1" x14ac:dyDescent="0.2">
      <c r="A234" s="10" t="s">
        <v>9</v>
      </c>
      <c r="B234" s="11">
        <v>20</v>
      </c>
      <c r="C234" s="7">
        <v>34</v>
      </c>
      <c r="D234" s="8">
        <f t="shared" si="67"/>
        <v>1700</v>
      </c>
      <c r="E234" s="9">
        <f t="shared" si="75"/>
        <v>11.56</v>
      </c>
      <c r="F234" s="8">
        <f t="shared" si="75"/>
        <v>578</v>
      </c>
      <c r="G234" s="8">
        <f t="shared" si="74"/>
        <v>8</v>
      </c>
      <c r="H234" s="8">
        <v>400</v>
      </c>
      <c r="I234" s="8">
        <f>F234+H234</f>
        <v>978</v>
      </c>
      <c r="J234" s="8">
        <f>E234+G234</f>
        <v>19.560000000000002</v>
      </c>
      <c r="K234" s="32" t="s">
        <v>275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51.75" customHeight="1" x14ac:dyDescent="0.2">
      <c r="A235" s="10" t="s">
        <v>302</v>
      </c>
      <c r="B235" s="11">
        <v>20</v>
      </c>
      <c r="C235" s="7">
        <v>29</v>
      </c>
      <c r="D235" s="8">
        <f t="shared" si="67"/>
        <v>1450</v>
      </c>
      <c r="E235" s="9">
        <f t="shared" si="75"/>
        <v>9.8600000000000012</v>
      </c>
      <c r="F235" s="8">
        <f t="shared" si="75"/>
        <v>493.00000000000006</v>
      </c>
      <c r="G235" s="8">
        <f t="shared" si="74"/>
        <v>8</v>
      </c>
      <c r="H235" s="8">
        <v>400</v>
      </c>
      <c r="I235" s="8">
        <f>F235+H235</f>
        <v>893</v>
      </c>
      <c r="J235" s="8">
        <f t="shared" ref="J235:J251" si="76">I235/1000*20</f>
        <v>17.86</v>
      </c>
      <c r="K235" s="32" t="s">
        <v>275</v>
      </c>
      <c r="L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51.75" customHeight="1" x14ac:dyDescent="0.2">
      <c r="A236" s="10" t="s">
        <v>303</v>
      </c>
      <c r="B236" s="11">
        <v>20</v>
      </c>
      <c r="C236" s="7">
        <v>29</v>
      </c>
      <c r="D236" s="8">
        <f t="shared" si="67"/>
        <v>1450</v>
      </c>
      <c r="E236" s="9">
        <f t="shared" si="75"/>
        <v>9.8600000000000012</v>
      </c>
      <c r="F236" s="8">
        <f t="shared" si="75"/>
        <v>493.00000000000006</v>
      </c>
      <c r="G236" s="8">
        <f t="shared" si="74"/>
        <v>8</v>
      </c>
      <c r="H236" s="8">
        <v>400</v>
      </c>
      <c r="I236" s="8">
        <f>F236+H236</f>
        <v>893</v>
      </c>
      <c r="J236" s="8">
        <f t="shared" si="76"/>
        <v>17.86</v>
      </c>
      <c r="K236" s="32" t="s">
        <v>275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51.75" customHeight="1" x14ac:dyDescent="0.2">
      <c r="A237" s="10" t="s">
        <v>118</v>
      </c>
      <c r="B237" s="11">
        <v>20</v>
      </c>
      <c r="C237" s="7">
        <v>20</v>
      </c>
      <c r="D237" s="8">
        <f t="shared" ref="D237:D242" si="77">C237/B237*1000</f>
        <v>1000</v>
      </c>
      <c r="E237" s="9">
        <f t="shared" ref="E237:E249" si="78">C237*34%</f>
        <v>6.8000000000000007</v>
      </c>
      <c r="F237" s="8">
        <f t="shared" ref="F237:F249" si="79">D237*34%</f>
        <v>340</v>
      </c>
      <c r="G237" s="8">
        <f t="shared" si="74"/>
        <v>8</v>
      </c>
      <c r="H237" s="8">
        <v>400</v>
      </c>
      <c r="I237" s="8">
        <v>888</v>
      </c>
      <c r="J237" s="8">
        <f t="shared" si="76"/>
        <v>17.760000000000002</v>
      </c>
      <c r="K237" s="32" t="s">
        <v>8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51.75" customHeight="1" x14ac:dyDescent="0.2">
      <c r="A238" s="10" t="s">
        <v>120</v>
      </c>
      <c r="B238" s="11">
        <v>20</v>
      </c>
      <c r="C238" s="7">
        <v>20</v>
      </c>
      <c r="D238" s="8">
        <f t="shared" si="77"/>
        <v>1000</v>
      </c>
      <c r="E238" s="9">
        <f t="shared" si="78"/>
        <v>6.8000000000000007</v>
      </c>
      <c r="F238" s="8">
        <f t="shared" si="79"/>
        <v>340</v>
      </c>
      <c r="G238" s="8">
        <f t="shared" si="74"/>
        <v>8</v>
      </c>
      <c r="H238" s="8">
        <v>400</v>
      </c>
      <c r="I238" s="8">
        <v>888</v>
      </c>
      <c r="J238" s="8">
        <f t="shared" si="76"/>
        <v>17.760000000000002</v>
      </c>
      <c r="K238" s="32" t="s">
        <v>8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51.75" customHeight="1" x14ac:dyDescent="0.2">
      <c r="A239" s="10" t="s">
        <v>119</v>
      </c>
      <c r="B239" s="11">
        <v>20</v>
      </c>
      <c r="C239" s="7">
        <v>20</v>
      </c>
      <c r="D239" s="8">
        <f t="shared" si="77"/>
        <v>1000</v>
      </c>
      <c r="E239" s="9">
        <f t="shared" si="78"/>
        <v>6.8000000000000007</v>
      </c>
      <c r="F239" s="8">
        <f t="shared" si="79"/>
        <v>340</v>
      </c>
      <c r="G239" s="8">
        <f t="shared" si="74"/>
        <v>8</v>
      </c>
      <c r="H239" s="8">
        <v>400</v>
      </c>
      <c r="I239" s="8">
        <v>888</v>
      </c>
      <c r="J239" s="8">
        <f t="shared" si="76"/>
        <v>17.760000000000002</v>
      </c>
      <c r="K239" s="32" t="s">
        <v>8</v>
      </c>
      <c r="L239" s="12"/>
      <c r="M239" s="34"/>
      <c r="N239" s="3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51.75" customHeight="1" x14ac:dyDescent="0.2">
      <c r="A240" s="10" t="s">
        <v>215</v>
      </c>
      <c r="B240" s="11">
        <v>20</v>
      </c>
      <c r="C240" s="7">
        <v>27</v>
      </c>
      <c r="D240" s="8">
        <f t="shared" si="77"/>
        <v>1350</v>
      </c>
      <c r="E240" s="9">
        <f t="shared" si="78"/>
        <v>9.1800000000000015</v>
      </c>
      <c r="F240" s="8">
        <f t="shared" si="79"/>
        <v>459.00000000000006</v>
      </c>
      <c r="G240" s="8">
        <f t="shared" si="74"/>
        <v>8</v>
      </c>
      <c r="H240" s="8">
        <v>400</v>
      </c>
      <c r="I240" s="8">
        <v>888</v>
      </c>
      <c r="J240" s="8">
        <f t="shared" si="76"/>
        <v>17.760000000000002</v>
      </c>
      <c r="K240" s="32" t="s">
        <v>275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51.75" customHeight="1" x14ac:dyDescent="0.2">
      <c r="A241" s="10" t="s">
        <v>146</v>
      </c>
      <c r="B241" s="11">
        <v>20</v>
      </c>
      <c r="C241" s="7">
        <v>25</v>
      </c>
      <c r="D241" s="8">
        <f t="shared" si="77"/>
        <v>1250</v>
      </c>
      <c r="E241" s="9">
        <f t="shared" si="78"/>
        <v>8.5</v>
      </c>
      <c r="F241" s="8">
        <f t="shared" si="79"/>
        <v>425.00000000000006</v>
      </c>
      <c r="G241" s="8">
        <f t="shared" ref="G241:G249" si="80">H241/1000*B241</f>
        <v>8</v>
      </c>
      <c r="H241" s="8">
        <v>400</v>
      </c>
      <c r="I241" s="8">
        <v>888</v>
      </c>
      <c r="J241" s="8">
        <f t="shared" si="76"/>
        <v>17.760000000000002</v>
      </c>
      <c r="K241" s="32" t="s">
        <v>8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51.75" customHeight="1" x14ac:dyDescent="0.2">
      <c r="A242" s="10" t="s">
        <v>147</v>
      </c>
      <c r="B242" s="11">
        <v>20</v>
      </c>
      <c r="C242" s="7">
        <v>25</v>
      </c>
      <c r="D242" s="8">
        <f t="shared" si="77"/>
        <v>1250</v>
      </c>
      <c r="E242" s="9">
        <f t="shared" si="78"/>
        <v>8.5</v>
      </c>
      <c r="F242" s="8">
        <f t="shared" si="79"/>
        <v>425.00000000000006</v>
      </c>
      <c r="G242" s="8">
        <f t="shared" si="80"/>
        <v>8</v>
      </c>
      <c r="H242" s="8">
        <v>400</v>
      </c>
      <c r="I242" s="8">
        <v>888</v>
      </c>
      <c r="J242" s="8">
        <f t="shared" si="76"/>
        <v>17.760000000000002</v>
      </c>
      <c r="K242" s="32" t="s">
        <v>8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51.75" customHeight="1" x14ac:dyDescent="0.2">
      <c r="A243" s="10" t="s">
        <v>6</v>
      </c>
      <c r="B243" s="11">
        <v>20</v>
      </c>
      <c r="C243" s="7">
        <v>27</v>
      </c>
      <c r="D243" s="8">
        <f t="shared" si="67"/>
        <v>1350</v>
      </c>
      <c r="E243" s="9">
        <f t="shared" si="78"/>
        <v>9.1800000000000015</v>
      </c>
      <c r="F243" s="8">
        <f t="shared" si="79"/>
        <v>459.00000000000006</v>
      </c>
      <c r="G243" s="8">
        <f t="shared" si="80"/>
        <v>8</v>
      </c>
      <c r="H243" s="8">
        <v>400</v>
      </c>
      <c r="I243" s="8">
        <v>888</v>
      </c>
      <c r="J243" s="8">
        <f t="shared" si="76"/>
        <v>17.760000000000002</v>
      </c>
      <c r="K243" s="32" t="s">
        <v>275</v>
      </c>
      <c r="L243" s="12"/>
      <c r="M243" s="16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51.75" customHeight="1" x14ac:dyDescent="0.2">
      <c r="A244" s="10" t="s">
        <v>7</v>
      </c>
      <c r="B244" s="11">
        <v>20</v>
      </c>
      <c r="C244" s="7">
        <v>27</v>
      </c>
      <c r="D244" s="8">
        <f t="shared" si="67"/>
        <v>1350</v>
      </c>
      <c r="E244" s="9">
        <f t="shared" si="78"/>
        <v>9.1800000000000015</v>
      </c>
      <c r="F244" s="8">
        <f t="shared" si="79"/>
        <v>459.00000000000006</v>
      </c>
      <c r="G244" s="8">
        <f t="shared" si="80"/>
        <v>8</v>
      </c>
      <c r="H244" s="8">
        <v>400</v>
      </c>
      <c r="I244" s="8">
        <v>888</v>
      </c>
      <c r="J244" s="8">
        <f t="shared" si="76"/>
        <v>17.760000000000002</v>
      </c>
      <c r="K244" s="32" t="s">
        <v>275</v>
      </c>
      <c r="L244" s="12"/>
      <c r="M244" s="17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192</v>
      </c>
      <c r="B245" s="11">
        <v>20</v>
      </c>
      <c r="C245" s="7">
        <v>23</v>
      </c>
      <c r="D245" s="8">
        <f t="shared" si="67"/>
        <v>1150</v>
      </c>
      <c r="E245" s="9">
        <f t="shared" si="78"/>
        <v>7.82</v>
      </c>
      <c r="F245" s="8">
        <f t="shared" si="79"/>
        <v>391</v>
      </c>
      <c r="G245" s="8">
        <f t="shared" si="80"/>
        <v>8</v>
      </c>
      <c r="H245" s="8">
        <v>400</v>
      </c>
      <c r="I245" s="8">
        <v>888</v>
      </c>
      <c r="J245" s="8">
        <f t="shared" si="76"/>
        <v>17.760000000000002</v>
      </c>
      <c r="K245" s="32" t="s">
        <v>8</v>
      </c>
      <c r="L245" s="12"/>
      <c r="M245" s="16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193</v>
      </c>
      <c r="B246" s="11">
        <v>20</v>
      </c>
      <c r="C246" s="7">
        <v>23</v>
      </c>
      <c r="D246" s="8">
        <f t="shared" si="67"/>
        <v>1150</v>
      </c>
      <c r="E246" s="9">
        <f t="shared" si="78"/>
        <v>7.82</v>
      </c>
      <c r="F246" s="8">
        <f t="shared" si="79"/>
        <v>391</v>
      </c>
      <c r="G246" s="8">
        <f t="shared" si="80"/>
        <v>8</v>
      </c>
      <c r="H246" s="8">
        <v>400</v>
      </c>
      <c r="I246" s="8">
        <v>888</v>
      </c>
      <c r="J246" s="8">
        <f t="shared" si="76"/>
        <v>17.760000000000002</v>
      </c>
      <c r="K246" s="32" t="s">
        <v>8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113</v>
      </c>
      <c r="B247" s="11">
        <v>20</v>
      </c>
      <c r="C247" s="7">
        <v>25</v>
      </c>
      <c r="D247" s="8">
        <f>C247/B247*1000</f>
        <v>1250</v>
      </c>
      <c r="E247" s="9">
        <f t="shared" si="78"/>
        <v>8.5</v>
      </c>
      <c r="F247" s="8">
        <f t="shared" si="79"/>
        <v>425.00000000000006</v>
      </c>
      <c r="G247" s="8">
        <f t="shared" si="80"/>
        <v>8</v>
      </c>
      <c r="H247" s="8">
        <v>400</v>
      </c>
      <c r="I247" s="8">
        <v>888</v>
      </c>
      <c r="J247" s="8">
        <f t="shared" si="76"/>
        <v>17.760000000000002</v>
      </c>
      <c r="K247" s="32" t="s">
        <v>275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124</v>
      </c>
      <c r="B248" s="11">
        <v>20</v>
      </c>
      <c r="C248" s="7">
        <v>27</v>
      </c>
      <c r="D248" s="8">
        <f t="shared" si="67"/>
        <v>1350</v>
      </c>
      <c r="E248" s="9">
        <f t="shared" si="78"/>
        <v>9.1800000000000015</v>
      </c>
      <c r="F248" s="8">
        <f t="shared" si="79"/>
        <v>459.00000000000006</v>
      </c>
      <c r="G248" s="8">
        <f t="shared" si="80"/>
        <v>8</v>
      </c>
      <c r="H248" s="8">
        <v>400</v>
      </c>
      <c r="I248" s="8">
        <v>888</v>
      </c>
      <c r="J248" s="8">
        <f t="shared" si="76"/>
        <v>17.760000000000002</v>
      </c>
      <c r="K248" s="32" t="s">
        <v>275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125</v>
      </c>
      <c r="B249" s="11">
        <v>20</v>
      </c>
      <c r="C249" s="7">
        <v>27</v>
      </c>
      <c r="D249" s="8">
        <f t="shared" si="67"/>
        <v>1350</v>
      </c>
      <c r="E249" s="9">
        <f t="shared" si="78"/>
        <v>9.1800000000000015</v>
      </c>
      <c r="F249" s="8">
        <f t="shared" si="79"/>
        <v>459.00000000000006</v>
      </c>
      <c r="G249" s="8">
        <f t="shared" si="80"/>
        <v>8</v>
      </c>
      <c r="H249" s="8">
        <v>400</v>
      </c>
      <c r="I249" s="8">
        <v>888</v>
      </c>
      <c r="J249" s="8">
        <f t="shared" si="76"/>
        <v>17.760000000000002</v>
      </c>
      <c r="K249" s="32" t="s">
        <v>275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126</v>
      </c>
      <c r="B250" s="11">
        <v>20</v>
      </c>
      <c r="C250" s="7">
        <v>21</v>
      </c>
      <c r="D250" s="8">
        <f t="shared" si="67"/>
        <v>1050</v>
      </c>
      <c r="E250" s="9">
        <f t="shared" ref="E250:F253" si="81">C250*34%</f>
        <v>7.1400000000000006</v>
      </c>
      <c r="F250" s="8">
        <f t="shared" si="81"/>
        <v>357</v>
      </c>
      <c r="G250" s="8">
        <f t="shared" ref="G250:G257" si="82">H250/1000*B250</f>
        <v>8</v>
      </c>
      <c r="H250" s="8">
        <v>400</v>
      </c>
      <c r="I250" s="8">
        <v>888</v>
      </c>
      <c r="J250" s="8">
        <f t="shared" si="76"/>
        <v>17.760000000000002</v>
      </c>
      <c r="K250" s="32" t="s">
        <v>8</v>
      </c>
      <c r="L250" s="12"/>
      <c r="M250" s="34"/>
      <c r="N250" s="35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127</v>
      </c>
      <c r="B251" s="11">
        <v>20</v>
      </c>
      <c r="C251" s="7">
        <v>21</v>
      </c>
      <c r="D251" s="8">
        <f t="shared" si="67"/>
        <v>1050</v>
      </c>
      <c r="E251" s="9">
        <f t="shared" si="81"/>
        <v>7.1400000000000006</v>
      </c>
      <c r="F251" s="8">
        <f t="shared" si="81"/>
        <v>357</v>
      </c>
      <c r="G251" s="8">
        <f t="shared" si="82"/>
        <v>8</v>
      </c>
      <c r="H251" s="8">
        <v>400</v>
      </c>
      <c r="I251" s="8">
        <v>888</v>
      </c>
      <c r="J251" s="8">
        <f t="shared" si="76"/>
        <v>17.760000000000002</v>
      </c>
      <c r="K251" s="32" t="s">
        <v>8</v>
      </c>
      <c r="L251" s="12"/>
      <c r="M251" s="34"/>
      <c r="N251" s="35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22" t="s">
        <v>277</v>
      </c>
      <c r="B252" s="11">
        <v>20</v>
      </c>
      <c r="C252" s="7">
        <v>33</v>
      </c>
      <c r="D252" s="8">
        <f t="shared" si="67"/>
        <v>1650</v>
      </c>
      <c r="E252" s="9">
        <f t="shared" si="81"/>
        <v>11.22</v>
      </c>
      <c r="F252" s="8">
        <f t="shared" si="81"/>
        <v>561</v>
      </c>
      <c r="G252" s="8">
        <f t="shared" si="82"/>
        <v>8</v>
      </c>
      <c r="H252" s="8">
        <v>400</v>
      </c>
      <c r="I252" s="8">
        <f>F252+H252</f>
        <v>961</v>
      </c>
      <c r="J252" s="8">
        <f>E252+G252</f>
        <v>19.22</v>
      </c>
      <c r="K252" s="32" t="s">
        <v>275</v>
      </c>
      <c r="L252" s="12"/>
      <c r="M252" s="12"/>
      <c r="N252" s="16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22" t="s">
        <v>278</v>
      </c>
      <c r="B253" s="11">
        <v>20</v>
      </c>
      <c r="C253" s="7">
        <v>33</v>
      </c>
      <c r="D253" s="8">
        <f t="shared" si="67"/>
        <v>1650</v>
      </c>
      <c r="E253" s="9">
        <f t="shared" si="81"/>
        <v>11.22</v>
      </c>
      <c r="F253" s="8">
        <f t="shared" si="81"/>
        <v>561</v>
      </c>
      <c r="G253" s="8">
        <f t="shared" si="82"/>
        <v>8</v>
      </c>
      <c r="H253" s="8">
        <v>400</v>
      </c>
      <c r="I253" s="8">
        <f>F253+H253</f>
        <v>961</v>
      </c>
      <c r="J253" s="8">
        <f>E253+G253</f>
        <v>19.22</v>
      </c>
      <c r="K253" s="32" t="s">
        <v>275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34</v>
      </c>
      <c r="B254" s="11">
        <v>20</v>
      </c>
      <c r="C254" s="7">
        <v>21</v>
      </c>
      <c r="D254" s="8">
        <f t="shared" si="67"/>
        <v>1050</v>
      </c>
      <c r="E254" s="9">
        <f t="shared" ref="E254:E282" si="83">C254*34%</f>
        <v>7.1400000000000006</v>
      </c>
      <c r="F254" s="8">
        <f t="shared" ref="F254:F282" si="84">D254*34%</f>
        <v>357</v>
      </c>
      <c r="G254" s="8">
        <f t="shared" si="82"/>
        <v>8</v>
      </c>
      <c r="H254" s="8">
        <v>400</v>
      </c>
      <c r="I254" s="8">
        <v>888</v>
      </c>
      <c r="J254" s="8">
        <f t="shared" ref="J254:J263" si="85">I254/1000*20</f>
        <v>17.760000000000002</v>
      </c>
      <c r="K254" s="32" t="s">
        <v>8</v>
      </c>
      <c r="L254" s="12"/>
      <c r="M254" s="34"/>
      <c r="N254" s="35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35</v>
      </c>
      <c r="B255" s="11">
        <v>20</v>
      </c>
      <c r="C255" s="7">
        <v>21</v>
      </c>
      <c r="D255" s="8">
        <f t="shared" si="67"/>
        <v>1050</v>
      </c>
      <c r="E255" s="9">
        <f t="shared" si="83"/>
        <v>7.1400000000000006</v>
      </c>
      <c r="F255" s="8">
        <f t="shared" si="84"/>
        <v>357</v>
      </c>
      <c r="G255" s="8">
        <f t="shared" si="82"/>
        <v>8</v>
      </c>
      <c r="H255" s="8">
        <v>400</v>
      </c>
      <c r="I255" s="8">
        <v>888</v>
      </c>
      <c r="J255" s="8">
        <f t="shared" si="85"/>
        <v>17.760000000000002</v>
      </c>
      <c r="K255" s="32" t="s">
        <v>8</v>
      </c>
      <c r="L255" s="12"/>
      <c r="M255" s="34"/>
      <c r="N255" s="35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43" customFormat="1" ht="51.75" customHeight="1" x14ac:dyDescent="0.2">
      <c r="A256" s="24" t="s">
        <v>116</v>
      </c>
      <c r="B256" s="25">
        <v>20</v>
      </c>
      <c r="C256" s="26">
        <v>21</v>
      </c>
      <c r="D256" s="8">
        <f t="shared" si="67"/>
        <v>1050</v>
      </c>
      <c r="E256" s="9">
        <f t="shared" si="83"/>
        <v>7.1400000000000006</v>
      </c>
      <c r="F256" s="8">
        <f t="shared" si="84"/>
        <v>357</v>
      </c>
      <c r="G256" s="27">
        <f t="shared" si="82"/>
        <v>8</v>
      </c>
      <c r="H256" s="8">
        <v>400</v>
      </c>
      <c r="I256" s="8">
        <v>888</v>
      </c>
      <c r="J256" s="8">
        <f t="shared" si="85"/>
        <v>17.760000000000002</v>
      </c>
      <c r="K256" s="33" t="s">
        <v>8</v>
      </c>
      <c r="L256" s="12"/>
      <c r="M256" s="34"/>
      <c r="N256" s="35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117</v>
      </c>
      <c r="B257" s="11">
        <v>20</v>
      </c>
      <c r="C257" s="7">
        <v>21</v>
      </c>
      <c r="D257" s="8">
        <f t="shared" si="67"/>
        <v>1050</v>
      </c>
      <c r="E257" s="9">
        <f t="shared" si="83"/>
        <v>7.1400000000000006</v>
      </c>
      <c r="F257" s="8">
        <f t="shared" si="84"/>
        <v>357</v>
      </c>
      <c r="G257" s="8">
        <f t="shared" si="82"/>
        <v>8</v>
      </c>
      <c r="H257" s="8">
        <v>400</v>
      </c>
      <c r="I257" s="8">
        <v>888</v>
      </c>
      <c r="J257" s="8">
        <f t="shared" si="85"/>
        <v>17.760000000000002</v>
      </c>
      <c r="K257" s="32" t="s">
        <v>8</v>
      </c>
      <c r="L257" s="12"/>
      <c r="M257" s="34"/>
      <c r="N257" s="35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143</v>
      </c>
      <c r="B258" s="11">
        <v>20</v>
      </c>
      <c r="C258" s="7">
        <v>21</v>
      </c>
      <c r="D258" s="8">
        <f t="shared" si="67"/>
        <v>1050</v>
      </c>
      <c r="E258" s="9">
        <f t="shared" si="83"/>
        <v>7.1400000000000006</v>
      </c>
      <c r="F258" s="8">
        <f t="shared" si="84"/>
        <v>357</v>
      </c>
      <c r="G258" s="8">
        <f t="shared" ref="G258:G266" si="86">H258/1000*B258</f>
        <v>8</v>
      </c>
      <c r="H258" s="8">
        <v>400</v>
      </c>
      <c r="I258" s="8">
        <v>888</v>
      </c>
      <c r="J258" s="8">
        <f t="shared" si="85"/>
        <v>17.760000000000002</v>
      </c>
      <c r="K258" s="32" t="s">
        <v>8</v>
      </c>
      <c r="L258" s="12"/>
      <c r="M258" s="34"/>
      <c r="N258" s="35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10" t="s">
        <v>144</v>
      </c>
      <c r="B259" s="11">
        <v>20</v>
      </c>
      <c r="C259" s="7">
        <v>21</v>
      </c>
      <c r="D259" s="8">
        <f t="shared" si="67"/>
        <v>1050</v>
      </c>
      <c r="E259" s="9">
        <f t="shared" si="83"/>
        <v>7.1400000000000006</v>
      </c>
      <c r="F259" s="8">
        <f t="shared" si="84"/>
        <v>357</v>
      </c>
      <c r="G259" s="8">
        <f t="shared" si="86"/>
        <v>8</v>
      </c>
      <c r="H259" s="8">
        <v>400</v>
      </c>
      <c r="I259" s="8">
        <v>888</v>
      </c>
      <c r="J259" s="8">
        <f t="shared" si="85"/>
        <v>17.760000000000002</v>
      </c>
      <c r="K259" s="32" t="s">
        <v>8</v>
      </c>
      <c r="L259" s="12"/>
      <c r="M259" s="34"/>
      <c r="N259" s="35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10" t="s">
        <v>145</v>
      </c>
      <c r="B260" s="11">
        <v>20</v>
      </c>
      <c r="C260" s="7">
        <v>21</v>
      </c>
      <c r="D260" s="8">
        <f t="shared" si="67"/>
        <v>1050</v>
      </c>
      <c r="E260" s="9">
        <f t="shared" si="83"/>
        <v>7.1400000000000006</v>
      </c>
      <c r="F260" s="8">
        <f t="shared" si="84"/>
        <v>357</v>
      </c>
      <c r="G260" s="8">
        <f t="shared" si="86"/>
        <v>8</v>
      </c>
      <c r="H260" s="8">
        <v>400</v>
      </c>
      <c r="I260" s="8">
        <v>888</v>
      </c>
      <c r="J260" s="8">
        <f t="shared" si="85"/>
        <v>17.760000000000002</v>
      </c>
      <c r="K260" s="32" t="s">
        <v>8</v>
      </c>
      <c r="L260" s="12"/>
      <c r="M260" s="34"/>
      <c r="N260" s="35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10" t="s">
        <v>181</v>
      </c>
      <c r="B261" s="11">
        <v>20</v>
      </c>
      <c r="C261" s="7">
        <v>21</v>
      </c>
      <c r="D261" s="8">
        <f t="shared" si="67"/>
        <v>1050</v>
      </c>
      <c r="E261" s="9">
        <f t="shared" si="83"/>
        <v>7.1400000000000006</v>
      </c>
      <c r="F261" s="8">
        <f t="shared" si="84"/>
        <v>357</v>
      </c>
      <c r="G261" s="8">
        <f t="shared" si="86"/>
        <v>8</v>
      </c>
      <c r="H261" s="8">
        <v>400</v>
      </c>
      <c r="I261" s="8">
        <v>888</v>
      </c>
      <c r="J261" s="8">
        <f t="shared" si="85"/>
        <v>17.760000000000002</v>
      </c>
      <c r="K261" s="32" t="s">
        <v>8</v>
      </c>
      <c r="L261" s="12"/>
      <c r="M261" s="34"/>
      <c r="N261" s="35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10" t="s">
        <v>182</v>
      </c>
      <c r="B262" s="11">
        <v>20</v>
      </c>
      <c r="C262" s="7">
        <v>21</v>
      </c>
      <c r="D262" s="8">
        <f t="shared" si="67"/>
        <v>1050</v>
      </c>
      <c r="E262" s="9">
        <f t="shared" si="83"/>
        <v>7.1400000000000006</v>
      </c>
      <c r="F262" s="8">
        <f t="shared" si="84"/>
        <v>357</v>
      </c>
      <c r="G262" s="8">
        <f t="shared" si="86"/>
        <v>8</v>
      </c>
      <c r="H262" s="8">
        <v>400</v>
      </c>
      <c r="I262" s="8">
        <v>888</v>
      </c>
      <c r="J262" s="8">
        <f t="shared" si="85"/>
        <v>17.760000000000002</v>
      </c>
      <c r="K262" s="32" t="s">
        <v>8</v>
      </c>
      <c r="L262" s="12"/>
      <c r="M262" s="34"/>
      <c r="N262" s="3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5" customFormat="1" ht="51.75" customHeight="1" x14ac:dyDescent="0.2">
      <c r="A263" s="10" t="s">
        <v>141</v>
      </c>
      <c r="B263" s="11">
        <v>20</v>
      </c>
      <c r="C263" s="7">
        <v>17</v>
      </c>
      <c r="D263" s="8">
        <f t="shared" si="67"/>
        <v>850</v>
      </c>
      <c r="E263" s="9">
        <f t="shared" si="83"/>
        <v>5.78</v>
      </c>
      <c r="F263" s="8">
        <f t="shared" si="84"/>
        <v>289</v>
      </c>
      <c r="G263" s="8">
        <f>H263/1000*B263</f>
        <v>8</v>
      </c>
      <c r="H263" s="8">
        <v>400</v>
      </c>
      <c r="I263" s="8">
        <v>888</v>
      </c>
      <c r="J263" s="8">
        <f t="shared" si="85"/>
        <v>17.760000000000002</v>
      </c>
      <c r="K263" s="32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39" customHeight="1" x14ac:dyDescent="0.2">
      <c r="A264" s="10" t="s">
        <v>63</v>
      </c>
      <c r="B264" s="11">
        <v>20</v>
      </c>
      <c r="C264" s="7">
        <v>38</v>
      </c>
      <c r="D264" s="8">
        <f t="shared" si="67"/>
        <v>1900</v>
      </c>
      <c r="E264" s="9">
        <f t="shared" si="83"/>
        <v>12.920000000000002</v>
      </c>
      <c r="F264" s="8">
        <f t="shared" si="84"/>
        <v>646</v>
      </c>
      <c r="G264" s="8">
        <f t="shared" si="86"/>
        <v>8</v>
      </c>
      <c r="H264" s="8">
        <v>400</v>
      </c>
      <c r="I264" s="8">
        <f t="shared" ref="I264:I269" si="87">F264+H264</f>
        <v>1046</v>
      </c>
      <c r="J264" s="8">
        <f t="shared" ref="J264:J269" si="88">E264+G264</f>
        <v>20.92</v>
      </c>
      <c r="K264" s="32" t="s">
        <v>58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5" customFormat="1" ht="39" customHeight="1" x14ac:dyDescent="0.2">
      <c r="A265" s="10" t="s">
        <v>64</v>
      </c>
      <c r="B265" s="11">
        <v>20</v>
      </c>
      <c r="C265" s="7">
        <v>38</v>
      </c>
      <c r="D265" s="8">
        <f t="shared" si="67"/>
        <v>1900</v>
      </c>
      <c r="E265" s="9">
        <f t="shared" si="83"/>
        <v>12.920000000000002</v>
      </c>
      <c r="F265" s="8">
        <f t="shared" si="84"/>
        <v>646</v>
      </c>
      <c r="G265" s="8">
        <f t="shared" si="86"/>
        <v>8</v>
      </c>
      <c r="H265" s="8">
        <v>400</v>
      </c>
      <c r="I265" s="8">
        <f t="shared" si="87"/>
        <v>1046</v>
      </c>
      <c r="J265" s="8">
        <f t="shared" si="88"/>
        <v>20.92</v>
      </c>
      <c r="K265" s="32" t="s">
        <v>58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39" customHeight="1" x14ac:dyDescent="0.2">
      <c r="A266" s="10" t="s">
        <v>243</v>
      </c>
      <c r="B266" s="11">
        <v>20</v>
      </c>
      <c r="C266" s="7">
        <v>34</v>
      </c>
      <c r="D266" s="8">
        <f t="shared" si="67"/>
        <v>1700</v>
      </c>
      <c r="E266" s="9">
        <f t="shared" si="83"/>
        <v>11.56</v>
      </c>
      <c r="F266" s="8">
        <f t="shared" si="84"/>
        <v>578</v>
      </c>
      <c r="G266" s="8">
        <f t="shared" si="86"/>
        <v>8</v>
      </c>
      <c r="H266" s="8">
        <v>400</v>
      </c>
      <c r="I266" s="8">
        <f t="shared" si="87"/>
        <v>978</v>
      </c>
      <c r="J266" s="8">
        <f t="shared" si="88"/>
        <v>19.560000000000002</v>
      </c>
      <c r="K266" s="32" t="s">
        <v>58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39" customHeight="1" x14ac:dyDescent="0.2">
      <c r="A267" s="10" t="s">
        <v>244</v>
      </c>
      <c r="B267" s="11">
        <v>20</v>
      </c>
      <c r="C267" s="7">
        <v>34</v>
      </c>
      <c r="D267" s="8">
        <f t="shared" si="67"/>
        <v>1700</v>
      </c>
      <c r="E267" s="9">
        <f t="shared" si="83"/>
        <v>11.56</v>
      </c>
      <c r="F267" s="8">
        <f t="shared" si="84"/>
        <v>578</v>
      </c>
      <c r="G267" s="8">
        <f t="shared" ref="G267:G272" si="89">H267/1000*B267</f>
        <v>8</v>
      </c>
      <c r="H267" s="8">
        <v>400</v>
      </c>
      <c r="I267" s="8">
        <f t="shared" si="87"/>
        <v>978</v>
      </c>
      <c r="J267" s="8">
        <f t="shared" si="88"/>
        <v>19.560000000000002</v>
      </c>
      <c r="K267" s="32" t="s">
        <v>58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15" customFormat="1" ht="39" customHeight="1" x14ac:dyDescent="0.2">
      <c r="A268" s="10" t="s">
        <v>287</v>
      </c>
      <c r="B268" s="11">
        <v>20</v>
      </c>
      <c r="C268" s="7">
        <v>32</v>
      </c>
      <c r="D268" s="8">
        <f t="shared" si="67"/>
        <v>1600</v>
      </c>
      <c r="E268" s="9">
        <f t="shared" si="83"/>
        <v>10.88</v>
      </c>
      <c r="F268" s="8">
        <f t="shared" si="84"/>
        <v>544</v>
      </c>
      <c r="G268" s="8">
        <f t="shared" si="89"/>
        <v>8</v>
      </c>
      <c r="H268" s="8">
        <v>400</v>
      </c>
      <c r="I268" s="8">
        <f>F268+H268</f>
        <v>944</v>
      </c>
      <c r="J268" s="8">
        <f t="shared" si="88"/>
        <v>18.880000000000003</v>
      </c>
      <c r="K268" s="32" t="s">
        <v>58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39" customHeight="1" x14ac:dyDescent="0.2">
      <c r="A269" s="10" t="s">
        <v>288</v>
      </c>
      <c r="B269" s="11">
        <v>20</v>
      </c>
      <c r="C269" s="7">
        <v>32</v>
      </c>
      <c r="D269" s="8">
        <f t="shared" si="67"/>
        <v>1600</v>
      </c>
      <c r="E269" s="9">
        <f t="shared" si="83"/>
        <v>10.88</v>
      </c>
      <c r="F269" s="8">
        <f t="shared" si="84"/>
        <v>544</v>
      </c>
      <c r="G269" s="8">
        <f t="shared" si="89"/>
        <v>8</v>
      </c>
      <c r="H269" s="8">
        <v>400</v>
      </c>
      <c r="I269" s="8">
        <f t="shared" si="87"/>
        <v>944</v>
      </c>
      <c r="J269" s="8">
        <f t="shared" si="88"/>
        <v>18.880000000000003</v>
      </c>
      <c r="K269" s="32" t="s">
        <v>58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39" customHeight="1" x14ac:dyDescent="0.2">
      <c r="A270" s="10" t="s">
        <v>297</v>
      </c>
      <c r="B270" s="11">
        <v>20</v>
      </c>
      <c r="C270" s="7">
        <v>44</v>
      </c>
      <c r="D270" s="8">
        <f>C270/B270*1000</f>
        <v>2200</v>
      </c>
      <c r="E270" s="9">
        <f>C270*34%</f>
        <v>14.96</v>
      </c>
      <c r="F270" s="8">
        <f>D270*34%</f>
        <v>748</v>
      </c>
      <c r="G270" s="8">
        <f t="shared" si="89"/>
        <v>8</v>
      </c>
      <c r="H270" s="8">
        <v>400</v>
      </c>
      <c r="I270" s="8">
        <f>F270+H270</f>
        <v>1148</v>
      </c>
      <c r="J270" s="8">
        <f t="shared" ref="J270:J276" si="90">E270+G270</f>
        <v>22.96</v>
      </c>
      <c r="K270" s="32" t="s">
        <v>58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39" customHeight="1" x14ac:dyDescent="0.2">
      <c r="A271" s="22" t="s">
        <v>270</v>
      </c>
      <c r="B271" s="11">
        <v>20</v>
      </c>
      <c r="C271" s="7">
        <v>30</v>
      </c>
      <c r="D271" s="8">
        <f t="shared" si="67"/>
        <v>1500</v>
      </c>
      <c r="E271" s="9">
        <f t="shared" si="83"/>
        <v>10.200000000000001</v>
      </c>
      <c r="F271" s="8">
        <f t="shared" si="84"/>
        <v>510.00000000000006</v>
      </c>
      <c r="G271" s="8">
        <f t="shared" si="89"/>
        <v>8</v>
      </c>
      <c r="H271" s="8">
        <v>400</v>
      </c>
      <c r="I271" s="8">
        <f>F271+H271</f>
        <v>910</v>
      </c>
      <c r="J271" s="8">
        <f t="shared" si="90"/>
        <v>18.200000000000003</v>
      </c>
      <c r="K271" s="32" t="s">
        <v>58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39" customHeight="1" x14ac:dyDescent="0.2">
      <c r="A272" s="22" t="s">
        <v>269</v>
      </c>
      <c r="B272" s="11">
        <v>20</v>
      </c>
      <c r="C272" s="7">
        <v>30</v>
      </c>
      <c r="D272" s="8">
        <f t="shared" si="67"/>
        <v>1500</v>
      </c>
      <c r="E272" s="9">
        <f t="shared" si="83"/>
        <v>10.200000000000001</v>
      </c>
      <c r="F272" s="8">
        <f t="shared" si="84"/>
        <v>510.00000000000006</v>
      </c>
      <c r="G272" s="8">
        <f t="shared" si="89"/>
        <v>8</v>
      </c>
      <c r="H272" s="8">
        <v>400</v>
      </c>
      <c r="I272" s="8">
        <f t="shared" ref="I272:I276" si="91">F272+H272</f>
        <v>910</v>
      </c>
      <c r="J272" s="8">
        <f t="shared" si="90"/>
        <v>18.200000000000003</v>
      </c>
      <c r="K272" s="32" t="s">
        <v>58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39" customHeight="1" x14ac:dyDescent="0.2">
      <c r="A273" s="10" t="s">
        <v>298</v>
      </c>
      <c r="B273" s="11">
        <v>20</v>
      </c>
      <c r="C273" s="7">
        <v>30</v>
      </c>
      <c r="D273" s="8">
        <f t="shared" si="67"/>
        <v>1500</v>
      </c>
      <c r="E273" s="9">
        <f t="shared" si="83"/>
        <v>10.200000000000001</v>
      </c>
      <c r="F273" s="8">
        <f t="shared" si="84"/>
        <v>510.00000000000006</v>
      </c>
      <c r="G273" s="8">
        <f t="shared" ref="G273:G296" si="92">H273/1000*B273</f>
        <v>8</v>
      </c>
      <c r="H273" s="8">
        <v>400</v>
      </c>
      <c r="I273" s="8">
        <f t="shared" si="91"/>
        <v>910</v>
      </c>
      <c r="J273" s="8">
        <f t="shared" si="90"/>
        <v>18.200000000000003</v>
      </c>
      <c r="K273" s="32" t="s">
        <v>58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39" customHeight="1" x14ac:dyDescent="0.2">
      <c r="A274" s="10" t="s">
        <v>53</v>
      </c>
      <c r="B274" s="11">
        <v>20</v>
      </c>
      <c r="C274" s="7">
        <v>30</v>
      </c>
      <c r="D274" s="8">
        <f t="shared" si="67"/>
        <v>1500</v>
      </c>
      <c r="E274" s="9">
        <f t="shared" si="83"/>
        <v>10.200000000000001</v>
      </c>
      <c r="F274" s="8">
        <f t="shared" si="84"/>
        <v>510.00000000000006</v>
      </c>
      <c r="G274" s="8">
        <f t="shared" si="92"/>
        <v>8</v>
      </c>
      <c r="H274" s="8">
        <v>400</v>
      </c>
      <c r="I274" s="8">
        <f t="shared" si="91"/>
        <v>910</v>
      </c>
      <c r="J274" s="8">
        <f t="shared" si="90"/>
        <v>18.200000000000003</v>
      </c>
      <c r="K274" s="32" t="s">
        <v>58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39" customHeight="1" x14ac:dyDescent="0.2">
      <c r="A275" s="22" t="s">
        <v>299</v>
      </c>
      <c r="B275" s="11">
        <v>20</v>
      </c>
      <c r="C275" s="7">
        <v>30</v>
      </c>
      <c r="D275" s="8">
        <f t="shared" si="67"/>
        <v>1500</v>
      </c>
      <c r="E275" s="9">
        <f t="shared" si="83"/>
        <v>10.200000000000001</v>
      </c>
      <c r="F275" s="8">
        <f t="shared" si="84"/>
        <v>510.00000000000006</v>
      </c>
      <c r="G275" s="8">
        <f t="shared" si="92"/>
        <v>8</v>
      </c>
      <c r="H275" s="8">
        <v>400</v>
      </c>
      <c r="I275" s="8">
        <f t="shared" si="91"/>
        <v>910</v>
      </c>
      <c r="J275" s="8">
        <f t="shared" si="90"/>
        <v>18.200000000000003</v>
      </c>
      <c r="K275" s="32" t="s">
        <v>58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279</v>
      </c>
      <c r="B276" s="11">
        <v>20</v>
      </c>
      <c r="C276" s="7">
        <v>30</v>
      </c>
      <c r="D276" s="8">
        <f t="shared" si="67"/>
        <v>1500</v>
      </c>
      <c r="E276" s="9">
        <f t="shared" si="83"/>
        <v>10.200000000000001</v>
      </c>
      <c r="F276" s="8">
        <f t="shared" si="84"/>
        <v>510.00000000000006</v>
      </c>
      <c r="G276" s="8">
        <f t="shared" si="92"/>
        <v>8</v>
      </c>
      <c r="H276" s="8">
        <v>400</v>
      </c>
      <c r="I276" s="8">
        <f t="shared" si="91"/>
        <v>910</v>
      </c>
      <c r="J276" s="8">
        <f t="shared" si="90"/>
        <v>18.200000000000003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204</v>
      </c>
      <c r="B277" s="11">
        <v>20</v>
      </c>
      <c r="C277" s="7">
        <v>24</v>
      </c>
      <c r="D277" s="8">
        <f t="shared" si="67"/>
        <v>1200</v>
      </c>
      <c r="E277" s="9">
        <f t="shared" si="83"/>
        <v>8.16</v>
      </c>
      <c r="F277" s="8">
        <f t="shared" si="84"/>
        <v>408.00000000000006</v>
      </c>
      <c r="G277" s="8">
        <f t="shared" si="92"/>
        <v>8</v>
      </c>
      <c r="H277" s="8">
        <v>400</v>
      </c>
      <c r="I277" s="8">
        <v>888</v>
      </c>
      <c r="J277" s="8">
        <f t="shared" ref="J277:J314" si="93">I277/1000*20</f>
        <v>17.760000000000002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10" t="s">
        <v>205</v>
      </c>
      <c r="B278" s="11">
        <v>20</v>
      </c>
      <c r="C278" s="7">
        <v>24</v>
      </c>
      <c r="D278" s="8">
        <f t="shared" si="67"/>
        <v>1200</v>
      </c>
      <c r="E278" s="9">
        <f t="shared" si="83"/>
        <v>8.16</v>
      </c>
      <c r="F278" s="8">
        <f t="shared" si="84"/>
        <v>408.00000000000006</v>
      </c>
      <c r="G278" s="8">
        <f t="shared" si="92"/>
        <v>8</v>
      </c>
      <c r="H278" s="8">
        <v>400</v>
      </c>
      <c r="I278" s="8">
        <v>888</v>
      </c>
      <c r="J278" s="8">
        <f t="shared" si="93"/>
        <v>17.760000000000002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10" t="s">
        <v>87</v>
      </c>
      <c r="B279" s="11">
        <v>20</v>
      </c>
      <c r="C279" s="7">
        <v>24</v>
      </c>
      <c r="D279" s="8">
        <f t="shared" si="67"/>
        <v>1200</v>
      </c>
      <c r="E279" s="9">
        <f t="shared" si="83"/>
        <v>8.16</v>
      </c>
      <c r="F279" s="8">
        <f t="shared" si="84"/>
        <v>408.00000000000006</v>
      </c>
      <c r="G279" s="8">
        <f>H279/1000*B279</f>
        <v>8</v>
      </c>
      <c r="H279" s="8">
        <v>400</v>
      </c>
      <c r="I279" s="8">
        <v>888</v>
      </c>
      <c r="J279" s="8">
        <f t="shared" si="93"/>
        <v>17.760000000000002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28" t="s">
        <v>175</v>
      </c>
      <c r="B280" s="11">
        <v>20</v>
      </c>
      <c r="C280" s="7">
        <v>25</v>
      </c>
      <c r="D280" s="8">
        <f t="shared" si="67"/>
        <v>1250</v>
      </c>
      <c r="E280" s="9">
        <f t="shared" si="83"/>
        <v>8.5</v>
      </c>
      <c r="F280" s="8">
        <f t="shared" si="84"/>
        <v>425.00000000000006</v>
      </c>
      <c r="G280" s="8">
        <f>H280/1000*B280</f>
        <v>8</v>
      </c>
      <c r="H280" s="8">
        <v>400</v>
      </c>
      <c r="I280" s="8">
        <v>888</v>
      </c>
      <c r="J280" s="8">
        <f t="shared" si="93"/>
        <v>17.760000000000002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28" t="s">
        <v>176</v>
      </c>
      <c r="B281" s="11">
        <v>20</v>
      </c>
      <c r="C281" s="7">
        <v>25</v>
      </c>
      <c r="D281" s="8">
        <f t="shared" si="67"/>
        <v>1250</v>
      </c>
      <c r="E281" s="9">
        <f t="shared" si="83"/>
        <v>8.5</v>
      </c>
      <c r="F281" s="8">
        <f t="shared" si="84"/>
        <v>425.00000000000006</v>
      </c>
      <c r="G281" s="8">
        <f>H281/1000*B281</f>
        <v>8</v>
      </c>
      <c r="H281" s="8">
        <v>400</v>
      </c>
      <c r="I281" s="8">
        <v>888</v>
      </c>
      <c r="J281" s="8">
        <f t="shared" si="93"/>
        <v>17.760000000000002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10" t="s">
        <v>88</v>
      </c>
      <c r="B282" s="11">
        <v>20</v>
      </c>
      <c r="C282" s="7">
        <v>24</v>
      </c>
      <c r="D282" s="8">
        <f t="shared" si="67"/>
        <v>1200</v>
      </c>
      <c r="E282" s="9">
        <f t="shared" si="83"/>
        <v>8.16</v>
      </c>
      <c r="F282" s="8">
        <f t="shared" si="84"/>
        <v>408.00000000000006</v>
      </c>
      <c r="G282" s="8">
        <f>H282/1000*B282</f>
        <v>8</v>
      </c>
      <c r="H282" s="8">
        <v>400</v>
      </c>
      <c r="I282" s="8">
        <v>888</v>
      </c>
      <c r="J282" s="8">
        <f t="shared" si="93"/>
        <v>17.760000000000002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10" t="s">
        <v>108</v>
      </c>
      <c r="B283" s="11">
        <v>20</v>
      </c>
      <c r="C283" s="7">
        <v>20</v>
      </c>
      <c r="D283" s="8">
        <f t="shared" si="67"/>
        <v>1000</v>
      </c>
      <c r="E283" s="9">
        <f t="shared" ref="E283:E298" si="94">C283*34%</f>
        <v>6.8000000000000007</v>
      </c>
      <c r="F283" s="8">
        <f t="shared" ref="F283:F298" si="95">D283*34%</f>
        <v>340</v>
      </c>
      <c r="G283" s="8">
        <f t="shared" si="92"/>
        <v>8</v>
      </c>
      <c r="H283" s="8">
        <v>400</v>
      </c>
      <c r="I283" s="8">
        <v>888</v>
      </c>
      <c r="J283" s="8">
        <f t="shared" si="93"/>
        <v>17.760000000000002</v>
      </c>
      <c r="K283" s="32" t="s">
        <v>58</v>
      </c>
      <c r="L283" s="12"/>
      <c r="M283" s="34"/>
      <c r="N283" s="35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10" t="s">
        <v>304</v>
      </c>
      <c r="B284" s="11">
        <v>20</v>
      </c>
      <c r="C284" s="7">
        <v>29</v>
      </c>
      <c r="D284" s="8">
        <f t="shared" si="67"/>
        <v>1450</v>
      </c>
      <c r="E284" s="9">
        <f t="shared" si="94"/>
        <v>9.8600000000000012</v>
      </c>
      <c r="F284" s="8">
        <f t="shared" si="95"/>
        <v>493.00000000000006</v>
      </c>
      <c r="G284" s="8">
        <f t="shared" si="92"/>
        <v>8</v>
      </c>
      <c r="H284" s="8">
        <v>400</v>
      </c>
      <c r="I284" s="8">
        <f t="shared" ref="I284:I285" si="96">F284+H284</f>
        <v>893</v>
      </c>
      <c r="J284" s="8">
        <f>E284+G284</f>
        <v>17.86</v>
      </c>
      <c r="K284" s="32" t="s">
        <v>58</v>
      </c>
      <c r="L284" s="12"/>
      <c r="M284" s="34"/>
      <c r="N284" s="35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305</v>
      </c>
      <c r="B285" s="11">
        <v>20</v>
      </c>
      <c r="C285" s="7">
        <v>29</v>
      </c>
      <c r="D285" s="8">
        <f t="shared" si="67"/>
        <v>1450</v>
      </c>
      <c r="E285" s="9">
        <f t="shared" si="94"/>
        <v>9.8600000000000012</v>
      </c>
      <c r="F285" s="8">
        <f t="shared" si="95"/>
        <v>493.00000000000006</v>
      </c>
      <c r="G285" s="8">
        <f t="shared" si="92"/>
        <v>8</v>
      </c>
      <c r="H285" s="8">
        <v>400</v>
      </c>
      <c r="I285" s="8">
        <f t="shared" si="96"/>
        <v>893</v>
      </c>
      <c r="J285" s="8">
        <f>E285+G285</f>
        <v>17.86</v>
      </c>
      <c r="K285" s="32" t="s">
        <v>58</v>
      </c>
      <c r="L285" s="12"/>
      <c r="M285" s="34"/>
      <c r="N285" s="35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292</v>
      </c>
      <c r="B286" s="11">
        <v>20</v>
      </c>
      <c r="C286" s="7">
        <v>28</v>
      </c>
      <c r="D286" s="8">
        <f t="shared" si="67"/>
        <v>1400</v>
      </c>
      <c r="E286" s="9">
        <f t="shared" si="94"/>
        <v>9.5200000000000014</v>
      </c>
      <c r="F286" s="8">
        <f t="shared" si="95"/>
        <v>476.00000000000006</v>
      </c>
      <c r="G286" s="8">
        <f t="shared" si="92"/>
        <v>8</v>
      </c>
      <c r="H286" s="8">
        <v>400</v>
      </c>
      <c r="I286" s="8">
        <v>888</v>
      </c>
      <c r="J286" s="8">
        <f t="shared" si="93"/>
        <v>17.760000000000002</v>
      </c>
      <c r="K286" s="32" t="s">
        <v>58</v>
      </c>
      <c r="L286" s="12"/>
      <c r="M286" s="34"/>
      <c r="N286" s="35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10" t="s">
        <v>293</v>
      </c>
      <c r="B287" s="11">
        <v>20</v>
      </c>
      <c r="C287" s="7">
        <v>28</v>
      </c>
      <c r="D287" s="8">
        <f t="shared" si="67"/>
        <v>1400</v>
      </c>
      <c r="E287" s="9">
        <f t="shared" si="94"/>
        <v>9.5200000000000014</v>
      </c>
      <c r="F287" s="8">
        <f t="shared" si="95"/>
        <v>476.00000000000006</v>
      </c>
      <c r="G287" s="8">
        <f t="shared" si="92"/>
        <v>8</v>
      </c>
      <c r="H287" s="8">
        <v>400</v>
      </c>
      <c r="I287" s="8">
        <v>888</v>
      </c>
      <c r="J287" s="8">
        <f t="shared" si="93"/>
        <v>17.760000000000002</v>
      </c>
      <c r="K287" s="32" t="s">
        <v>58</v>
      </c>
      <c r="L287" s="12"/>
      <c r="M287" s="34"/>
      <c r="N287" s="35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10" t="s">
        <v>294</v>
      </c>
      <c r="B288" s="11">
        <v>20</v>
      </c>
      <c r="C288" s="7">
        <v>28</v>
      </c>
      <c r="D288" s="8">
        <f t="shared" si="67"/>
        <v>1400</v>
      </c>
      <c r="E288" s="9">
        <f t="shared" si="94"/>
        <v>9.5200000000000014</v>
      </c>
      <c r="F288" s="8">
        <f t="shared" si="95"/>
        <v>476.00000000000006</v>
      </c>
      <c r="G288" s="8">
        <f t="shared" si="92"/>
        <v>8</v>
      </c>
      <c r="H288" s="8">
        <v>400</v>
      </c>
      <c r="I288" s="8">
        <v>888</v>
      </c>
      <c r="J288" s="8">
        <f t="shared" si="93"/>
        <v>17.760000000000002</v>
      </c>
      <c r="K288" s="32" t="s">
        <v>58</v>
      </c>
      <c r="L288" s="12"/>
      <c r="M288" s="34"/>
      <c r="N288" s="35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10" t="s">
        <v>295</v>
      </c>
      <c r="B289" s="11">
        <v>20</v>
      </c>
      <c r="C289" s="7">
        <v>28</v>
      </c>
      <c r="D289" s="8">
        <f t="shared" si="67"/>
        <v>1400</v>
      </c>
      <c r="E289" s="9">
        <f t="shared" si="94"/>
        <v>9.5200000000000014</v>
      </c>
      <c r="F289" s="8">
        <f t="shared" si="95"/>
        <v>476.00000000000006</v>
      </c>
      <c r="G289" s="8">
        <f t="shared" si="92"/>
        <v>8</v>
      </c>
      <c r="H289" s="8">
        <v>400</v>
      </c>
      <c r="I289" s="8">
        <v>888</v>
      </c>
      <c r="J289" s="8">
        <f t="shared" si="93"/>
        <v>17.760000000000002</v>
      </c>
      <c r="K289" s="32" t="s">
        <v>58</v>
      </c>
      <c r="L289" s="12"/>
      <c r="M289" s="34"/>
      <c r="N289" s="35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10" t="s">
        <v>296</v>
      </c>
      <c r="B290" s="11">
        <v>20</v>
      </c>
      <c r="C290" s="7">
        <v>28</v>
      </c>
      <c r="D290" s="8">
        <f t="shared" si="67"/>
        <v>1400</v>
      </c>
      <c r="E290" s="9">
        <f t="shared" si="94"/>
        <v>9.5200000000000014</v>
      </c>
      <c r="F290" s="8">
        <f t="shared" si="95"/>
        <v>476.00000000000006</v>
      </c>
      <c r="G290" s="8">
        <f t="shared" si="92"/>
        <v>8</v>
      </c>
      <c r="H290" s="8">
        <v>400</v>
      </c>
      <c r="I290" s="8">
        <v>888</v>
      </c>
      <c r="J290" s="8">
        <f t="shared" si="93"/>
        <v>17.760000000000002</v>
      </c>
      <c r="K290" s="32" t="s">
        <v>58</v>
      </c>
      <c r="L290" s="12"/>
      <c r="M290" s="34"/>
      <c r="N290" s="35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57</v>
      </c>
      <c r="B291" s="11">
        <v>20</v>
      </c>
      <c r="C291" s="7">
        <v>29</v>
      </c>
      <c r="D291" s="8">
        <f t="shared" si="67"/>
        <v>1450</v>
      </c>
      <c r="E291" s="9">
        <f t="shared" si="94"/>
        <v>9.8600000000000012</v>
      </c>
      <c r="F291" s="8">
        <f t="shared" si="95"/>
        <v>493.00000000000006</v>
      </c>
      <c r="G291" s="8">
        <f t="shared" si="92"/>
        <v>8</v>
      </c>
      <c r="H291" s="8">
        <v>400</v>
      </c>
      <c r="I291" s="8">
        <f>F291+H291</f>
        <v>893</v>
      </c>
      <c r="J291" s="8">
        <f>E291+G291</f>
        <v>17.86</v>
      </c>
      <c r="K291" s="32" t="s">
        <v>58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10" t="s">
        <v>180</v>
      </c>
      <c r="B292" s="11">
        <v>20</v>
      </c>
      <c r="C292" s="7">
        <v>21</v>
      </c>
      <c r="D292" s="8">
        <f t="shared" si="67"/>
        <v>1050</v>
      </c>
      <c r="E292" s="9">
        <f t="shared" si="94"/>
        <v>7.1400000000000006</v>
      </c>
      <c r="F292" s="8">
        <f t="shared" si="95"/>
        <v>357</v>
      </c>
      <c r="G292" s="8">
        <f t="shared" si="92"/>
        <v>8</v>
      </c>
      <c r="H292" s="8">
        <v>400</v>
      </c>
      <c r="I292" s="8">
        <v>888</v>
      </c>
      <c r="J292" s="8">
        <f t="shared" si="93"/>
        <v>17.760000000000002</v>
      </c>
      <c r="K292" s="32" t="s">
        <v>58</v>
      </c>
      <c r="L292" s="12"/>
      <c r="M292" s="34"/>
      <c r="N292" s="35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10" t="s">
        <v>54</v>
      </c>
      <c r="B293" s="11">
        <v>20</v>
      </c>
      <c r="C293" s="7">
        <v>29</v>
      </c>
      <c r="D293" s="8">
        <f t="shared" si="67"/>
        <v>1450</v>
      </c>
      <c r="E293" s="9">
        <f t="shared" si="94"/>
        <v>9.8600000000000012</v>
      </c>
      <c r="F293" s="8">
        <f t="shared" si="95"/>
        <v>493.00000000000006</v>
      </c>
      <c r="G293" s="8">
        <f t="shared" si="92"/>
        <v>8</v>
      </c>
      <c r="H293" s="8">
        <v>400</v>
      </c>
      <c r="I293" s="8">
        <f t="shared" ref="I293:I298" si="97">F293+H293</f>
        <v>893</v>
      </c>
      <c r="J293" s="8">
        <f t="shared" ref="J293:J298" si="98">E293+G293</f>
        <v>17.86</v>
      </c>
      <c r="K293" s="32" t="s">
        <v>58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72</v>
      </c>
      <c r="B294" s="11">
        <v>20</v>
      </c>
      <c r="C294" s="7">
        <v>29</v>
      </c>
      <c r="D294" s="8">
        <f t="shared" si="67"/>
        <v>1450</v>
      </c>
      <c r="E294" s="9">
        <f t="shared" si="94"/>
        <v>9.8600000000000012</v>
      </c>
      <c r="F294" s="8">
        <f t="shared" si="95"/>
        <v>493.00000000000006</v>
      </c>
      <c r="G294" s="8">
        <f t="shared" si="92"/>
        <v>8</v>
      </c>
      <c r="H294" s="8">
        <v>400</v>
      </c>
      <c r="I294" s="8">
        <f t="shared" si="97"/>
        <v>893</v>
      </c>
      <c r="J294" s="8">
        <f t="shared" si="98"/>
        <v>17.86</v>
      </c>
      <c r="K294" s="32" t="s">
        <v>58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207</v>
      </c>
      <c r="B295" s="11">
        <v>20</v>
      </c>
      <c r="C295" s="7">
        <v>29</v>
      </c>
      <c r="D295" s="8">
        <f t="shared" si="67"/>
        <v>1450</v>
      </c>
      <c r="E295" s="9">
        <f t="shared" si="94"/>
        <v>9.8600000000000012</v>
      </c>
      <c r="F295" s="8">
        <f t="shared" si="95"/>
        <v>493.00000000000006</v>
      </c>
      <c r="G295" s="8">
        <f t="shared" si="92"/>
        <v>8</v>
      </c>
      <c r="H295" s="8">
        <v>400</v>
      </c>
      <c r="I295" s="8">
        <f t="shared" si="97"/>
        <v>893</v>
      </c>
      <c r="J295" s="8">
        <f t="shared" si="98"/>
        <v>17.86</v>
      </c>
      <c r="K295" s="32" t="s">
        <v>58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208</v>
      </c>
      <c r="B296" s="11">
        <v>20</v>
      </c>
      <c r="C296" s="7">
        <v>29</v>
      </c>
      <c r="D296" s="8">
        <f t="shared" si="67"/>
        <v>1450</v>
      </c>
      <c r="E296" s="9">
        <f t="shared" si="94"/>
        <v>9.8600000000000012</v>
      </c>
      <c r="F296" s="8">
        <f t="shared" si="95"/>
        <v>493.00000000000006</v>
      </c>
      <c r="G296" s="8">
        <f t="shared" si="92"/>
        <v>8</v>
      </c>
      <c r="H296" s="8">
        <v>400</v>
      </c>
      <c r="I296" s="8">
        <f t="shared" si="97"/>
        <v>893</v>
      </c>
      <c r="J296" s="8">
        <f t="shared" si="98"/>
        <v>17.86</v>
      </c>
      <c r="K296" s="32" t="s">
        <v>58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209</v>
      </c>
      <c r="B297" s="11">
        <v>20</v>
      </c>
      <c r="C297" s="7">
        <v>30</v>
      </c>
      <c r="D297" s="8">
        <f t="shared" si="67"/>
        <v>1500</v>
      </c>
      <c r="E297" s="9">
        <f t="shared" si="94"/>
        <v>10.200000000000001</v>
      </c>
      <c r="F297" s="8">
        <f t="shared" si="95"/>
        <v>510.00000000000006</v>
      </c>
      <c r="G297" s="8">
        <f t="shared" ref="G297:G302" si="99">H297/1000*B297</f>
        <v>8</v>
      </c>
      <c r="H297" s="8">
        <v>400</v>
      </c>
      <c r="I297" s="8">
        <f t="shared" si="97"/>
        <v>910</v>
      </c>
      <c r="J297" s="8">
        <f t="shared" si="98"/>
        <v>18.200000000000003</v>
      </c>
      <c r="K297" s="32" t="s">
        <v>58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10" t="s">
        <v>210</v>
      </c>
      <c r="B298" s="11">
        <v>20</v>
      </c>
      <c r="C298" s="7">
        <v>30</v>
      </c>
      <c r="D298" s="8">
        <f t="shared" si="67"/>
        <v>1500</v>
      </c>
      <c r="E298" s="9">
        <f t="shared" si="94"/>
        <v>10.200000000000001</v>
      </c>
      <c r="F298" s="8">
        <f t="shared" si="95"/>
        <v>510.00000000000006</v>
      </c>
      <c r="G298" s="8">
        <f t="shared" si="99"/>
        <v>8</v>
      </c>
      <c r="H298" s="8">
        <v>400</v>
      </c>
      <c r="I298" s="8">
        <f t="shared" si="97"/>
        <v>910</v>
      </c>
      <c r="J298" s="8">
        <f t="shared" si="98"/>
        <v>18.200000000000003</v>
      </c>
      <c r="K298" s="32" t="s">
        <v>58</v>
      </c>
      <c r="L298" s="12"/>
      <c r="M298" s="12"/>
      <c r="N298" s="12"/>
      <c r="O298" s="16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106</v>
      </c>
      <c r="B299" s="11">
        <v>20</v>
      </c>
      <c r="C299" s="7">
        <v>28</v>
      </c>
      <c r="D299" s="8">
        <f t="shared" si="67"/>
        <v>1400</v>
      </c>
      <c r="E299" s="9">
        <f t="shared" ref="E299:E314" si="100">C299*34%</f>
        <v>9.5200000000000014</v>
      </c>
      <c r="F299" s="8">
        <f t="shared" ref="F299:F314" si="101">D299*34%</f>
        <v>476.00000000000006</v>
      </c>
      <c r="G299" s="8">
        <f t="shared" si="99"/>
        <v>8</v>
      </c>
      <c r="H299" s="8">
        <v>400</v>
      </c>
      <c r="I299" s="8">
        <v>888</v>
      </c>
      <c r="J299" s="8">
        <f t="shared" si="93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107</v>
      </c>
      <c r="B300" s="11">
        <v>20</v>
      </c>
      <c r="C300" s="7">
        <v>28</v>
      </c>
      <c r="D300" s="8">
        <f t="shared" si="67"/>
        <v>1400</v>
      </c>
      <c r="E300" s="9">
        <f t="shared" si="100"/>
        <v>9.5200000000000014</v>
      </c>
      <c r="F300" s="8">
        <f t="shared" si="101"/>
        <v>476.00000000000006</v>
      </c>
      <c r="G300" s="8">
        <f t="shared" si="99"/>
        <v>8</v>
      </c>
      <c r="H300" s="8">
        <v>400</v>
      </c>
      <c r="I300" s="8">
        <v>888</v>
      </c>
      <c r="J300" s="8">
        <f t="shared" si="93"/>
        <v>17.760000000000002</v>
      </c>
      <c r="K300" s="32" t="s">
        <v>58</v>
      </c>
      <c r="L300" s="12"/>
      <c r="M300" s="34"/>
      <c r="N300" s="3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44" t="s">
        <v>333</v>
      </c>
      <c r="B301" s="45">
        <v>20</v>
      </c>
      <c r="C301" s="46">
        <v>28</v>
      </c>
      <c r="D301" s="47">
        <f t="shared" si="67"/>
        <v>1400</v>
      </c>
      <c r="E301" s="48">
        <f t="shared" si="100"/>
        <v>9.5200000000000014</v>
      </c>
      <c r="F301" s="47">
        <f t="shared" si="101"/>
        <v>476.00000000000006</v>
      </c>
      <c r="G301" s="47">
        <f t="shared" si="99"/>
        <v>8</v>
      </c>
      <c r="H301" s="47">
        <v>400</v>
      </c>
      <c r="I301" s="47">
        <v>888</v>
      </c>
      <c r="J301" s="47">
        <f t="shared" si="93"/>
        <v>17.760000000000002</v>
      </c>
      <c r="K301" s="49" t="s">
        <v>58</v>
      </c>
      <c r="L301" s="12"/>
      <c r="M301" s="34"/>
      <c r="N301" s="3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44" t="s">
        <v>334</v>
      </c>
      <c r="B302" s="45">
        <v>20</v>
      </c>
      <c r="C302" s="46">
        <v>28</v>
      </c>
      <c r="D302" s="47">
        <f t="shared" si="67"/>
        <v>1400</v>
      </c>
      <c r="E302" s="48">
        <f t="shared" si="100"/>
        <v>9.5200000000000014</v>
      </c>
      <c r="F302" s="47">
        <f t="shared" si="101"/>
        <v>476.00000000000006</v>
      </c>
      <c r="G302" s="47">
        <f t="shared" si="99"/>
        <v>8</v>
      </c>
      <c r="H302" s="47">
        <v>400</v>
      </c>
      <c r="I302" s="47">
        <v>888</v>
      </c>
      <c r="J302" s="47">
        <f t="shared" si="93"/>
        <v>17.760000000000002</v>
      </c>
      <c r="K302" s="49" t="s">
        <v>58</v>
      </c>
      <c r="L302" s="12"/>
      <c r="M302" s="34"/>
      <c r="N302" s="35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109</v>
      </c>
      <c r="B303" s="11">
        <v>20</v>
      </c>
      <c r="C303" s="7">
        <v>20</v>
      </c>
      <c r="D303" s="8">
        <f t="shared" si="67"/>
        <v>1000</v>
      </c>
      <c r="E303" s="9">
        <f t="shared" si="100"/>
        <v>6.8000000000000007</v>
      </c>
      <c r="F303" s="8">
        <f t="shared" si="101"/>
        <v>340</v>
      </c>
      <c r="G303" s="8">
        <f t="shared" ref="G303:G314" si="102">H303/1000*B303</f>
        <v>8</v>
      </c>
      <c r="H303" s="8">
        <v>400</v>
      </c>
      <c r="I303" s="8">
        <v>888</v>
      </c>
      <c r="J303" s="8">
        <f t="shared" si="93"/>
        <v>17.760000000000002</v>
      </c>
      <c r="K303" s="32" t="s">
        <v>58</v>
      </c>
      <c r="L303" s="12"/>
      <c r="M303" s="34"/>
      <c r="N303" s="35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110</v>
      </c>
      <c r="B304" s="11">
        <v>20</v>
      </c>
      <c r="C304" s="7">
        <v>20</v>
      </c>
      <c r="D304" s="8">
        <f t="shared" ref="D304:D314" si="103">C304/B304*1000</f>
        <v>1000</v>
      </c>
      <c r="E304" s="9">
        <f t="shared" si="100"/>
        <v>6.8000000000000007</v>
      </c>
      <c r="F304" s="8">
        <f t="shared" si="101"/>
        <v>340</v>
      </c>
      <c r="G304" s="8">
        <f t="shared" si="102"/>
        <v>8</v>
      </c>
      <c r="H304" s="8">
        <v>400</v>
      </c>
      <c r="I304" s="8">
        <v>888</v>
      </c>
      <c r="J304" s="8">
        <f t="shared" si="93"/>
        <v>17.760000000000002</v>
      </c>
      <c r="K304" s="32" t="s">
        <v>58</v>
      </c>
      <c r="L304" s="12"/>
      <c r="M304" s="34"/>
      <c r="N304" s="35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172</v>
      </c>
      <c r="B305" s="11">
        <v>20</v>
      </c>
      <c r="C305" s="7">
        <v>21</v>
      </c>
      <c r="D305" s="8">
        <f>C305/B305*1000</f>
        <v>1050</v>
      </c>
      <c r="E305" s="9">
        <f t="shared" si="100"/>
        <v>7.1400000000000006</v>
      </c>
      <c r="F305" s="8">
        <f t="shared" si="101"/>
        <v>357</v>
      </c>
      <c r="G305" s="8">
        <f>H305/1000*B305</f>
        <v>8</v>
      </c>
      <c r="H305" s="8">
        <v>400</v>
      </c>
      <c r="I305" s="8">
        <v>888</v>
      </c>
      <c r="J305" s="8">
        <f t="shared" si="93"/>
        <v>17.760000000000002</v>
      </c>
      <c r="K305" s="32" t="s">
        <v>58</v>
      </c>
      <c r="L305" s="12"/>
      <c r="M305" s="34"/>
      <c r="N305" s="35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22" t="s">
        <v>301</v>
      </c>
      <c r="B306" s="11">
        <v>20</v>
      </c>
      <c r="C306" s="7">
        <v>28</v>
      </c>
      <c r="D306" s="8">
        <f t="shared" si="103"/>
        <v>1400</v>
      </c>
      <c r="E306" s="9">
        <f t="shared" si="100"/>
        <v>9.5200000000000014</v>
      </c>
      <c r="F306" s="8">
        <f t="shared" si="101"/>
        <v>476.00000000000006</v>
      </c>
      <c r="G306" s="8">
        <f t="shared" si="102"/>
        <v>8</v>
      </c>
      <c r="H306" s="8">
        <v>400</v>
      </c>
      <c r="I306" s="8">
        <v>888</v>
      </c>
      <c r="J306" s="8">
        <f t="shared" si="93"/>
        <v>17.760000000000002</v>
      </c>
      <c r="K306" s="32" t="s">
        <v>58</v>
      </c>
      <c r="L306" s="12"/>
      <c r="M306" s="34"/>
      <c r="N306" s="35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22" t="s">
        <v>300</v>
      </c>
      <c r="B307" s="11">
        <v>20</v>
      </c>
      <c r="C307" s="7">
        <v>28</v>
      </c>
      <c r="D307" s="8">
        <f t="shared" si="103"/>
        <v>1400</v>
      </c>
      <c r="E307" s="9">
        <f t="shared" si="100"/>
        <v>9.5200000000000014</v>
      </c>
      <c r="F307" s="8">
        <f t="shared" si="101"/>
        <v>476.00000000000006</v>
      </c>
      <c r="G307" s="8">
        <f t="shared" si="102"/>
        <v>8</v>
      </c>
      <c r="H307" s="8">
        <v>400</v>
      </c>
      <c r="I307" s="8">
        <v>888</v>
      </c>
      <c r="J307" s="8">
        <f t="shared" si="93"/>
        <v>17.760000000000002</v>
      </c>
      <c r="K307" s="32" t="s">
        <v>58</v>
      </c>
      <c r="L307" s="12"/>
      <c r="M307" s="34"/>
      <c r="N307" s="35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22" t="s">
        <v>177</v>
      </c>
      <c r="B308" s="11">
        <v>20</v>
      </c>
      <c r="C308" s="23">
        <v>19</v>
      </c>
      <c r="D308" s="8">
        <f>C308/B308*1000</f>
        <v>950</v>
      </c>
      <c r="E308" s="9">
        <f t="shared" si="100"/>
        <v>6.4600000000000009</v>
      </c>
      <c r="F308" s="8">
        <f t="shared" si="101"/>
        <v>323</v>
      </c>
      <c r="G308" s="8">
        <f>H308/1000*B308</f>
        <v>8</v>
      </c>
      <c r="H308" s="8">
        <v>400</v>
      </c>
      <c r="I308" s="8">
        <v>888</v>
      </c>
      <c r="J308" s="8">
        <f t="shared" si="93"/>
        <v>17.760000000000002</v>
      </c>
      <c r="K308" s="32" t="s">
        <v>58</v>
      </c>
      <c r="L308" s="12"/>
      <c r="M308" s="34"/>
      <c r="N308" s="35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22" t="s">
        <v>178</v>
      </c>
      <c r="B309" s="11">
        <v>20</v>
      </c>
      <c r="C309" s="23">
        <v>19</v>
      </c>
      <c r="D309" s="8">
        <f>C309/B309*1000</f>
        <v>950</v>
      </c>
      <c r="E309" s="9">
        <f t="shared" si="100"/>
        <v>6.4600000000000009</v>
      </c>
      <c r="F309" s="8">
        <f t="shared" si="101"/>
        <v>323</v>
      </c>
      <c r="G309" s="8">
        <f>H309/1000*B309</f>
        <v>8</v>
      </c>
      <c r="H309" s="8">
        <v>400</v>
      </c>
      <c r="I309" s="8">
        <v>888</v>
      </c>
      <c r="J309" s="8">
        <f t="shared" si="93"/>
        <v>17.760000000000002</v>
      </c>
      <c r="K309" s="32" t="s">
        <v>58</v>
      </c>
      <c r="L309" s="12"/>
      <c r="M309" s="34"/>
      <c r="N309" s="35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174</v>
      </c>
      <c r="B310" s="11">
        <v>20</v>
      </c>
      <c r="C310" s="7">
        <v>24</v>
      </c>
      <c r="D310" s="8">
        <f t="shared" si="103"/>
        <v>1200</v>
      </c>
      <c r="E310" s="9">
        <f t="shared" si="100"/>
        <v>8.16</v>
      </c>
      <c r="F310" s="8">
        <f t="shared" si="101"/>
        <v>408.00000000000006</v>
      </c>
      <c r="G310" s="8">
        <f t="shared" si="102"/>
        <v>8</v>
      </c>
      <c r="H310" s="8">
        <v>400</v>
      </c>
      <c r="I310" s="8">
        <v>888</v>
      </c>
      <c r="J310" s="8">
        <f t="shared" si="93"/>
        <v>17.760000000000002</v>
      </c>
      <c r="K310" s="32" t="s">
        <v>58</v>
      </c>
      <c r="L310" s="12"/>
      <c r="M310" s="34"/>
      <c r="N310" s="35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55</v>
      </c>
      <c r="B311" s="11">
        <v>20</v>
      </c>
      <c r="C311" s="7">
        <v>24</v>
      </c>
      <c r="D311" s="8">
        <f t="shared" si="103"/>
        <v>1200</v>
      </c>
      <c r="E311" s="9">
        <f t="shared" si="100"/>
        <v>8.16</v>
      </c>
      <c r="F311" s="8">
        <f t="shared" si="101"/>
        <v>408.00000000000006</v>
      </c>
      <c r="G311" s="8">
        <f t="shared" si="102"/>
        <v>8</v>
      </c>
      <c r="H311" s="8">
        <v>400</v>
      </c>
      <c r="I311" s="8">
        <v>888</v>
      </c>
      <c r="J311" s="8">
        <f t="shared" si="93"/>
        <v>17.760000000000002</v>
      </c>
      <c r="K311" s="32" t="s">
        <v>58</v>
      </c>
      <c r="L311" s="12"/>
      <c r="M311" s="34"/>
      <c r="N311" s="3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128</v>
      </c>
      <c r="B312" s="11">
        <v>20</v>
      </c>
      <c r="C312" s="7">
        <v>24</v>
      </c>
      <c r="D312" s="8">
        <f t="shared" si="103"/>
        <v>1200</v>
      </c>
      <c r="E312" s="9">
        <f t="shared" si="100"/>
        <v>8.16</v>
      </c>
      <c r="F312" s="8">
        <f t="shared" si="101"/>
        <v>408.00000000000006</v>
      </c>
      <c r="G312" s="8">
        <f t="shared" si="102"/>
        <v>8</v>
      </c>
      <c r="H312" s="8">
        <v>400</v>
      </c>
      <c r="I312" s="8">
        <v>888</v>
      </c>
      <c r="J312" s="8">
        <f t="shared" si="93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10" t="s">
        <v>56</v>
      </c>
      <c r="B313" s="11">
        <v>20</v>
      </c>
      <c r="C313" s="7">
        <v>24</v>
      </c>
      <c r="D313" s="8">
        <f t="shared" si="103"/>
        <v>1200</v>
      </c>
      <c r="E313" s="9">
        <f t="shared" si="100"/>
        <v>8.16</v>
      </c>
      <c r="F313" s="8">
        <f t="shared" si="101"/>
        <v>408.00000000000006</v>
      </c>
      <c r="G313" s="8">
        <f t="shared" si="102"/>
        <v>8</v>
      </c>
      <c r="H313" s="8">
        <v>400</v>
      </c>
      <c r="I313" s="8">
        <v>888</v>
      </c>
      <c r="J313" s="8">
        <f t="shared" si="93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10" t="s">
        <v>129</v>
      </c>
      <c r="B314" s="11">
        <v>20</v>
      </c>
      <c r="C314" s="7">
        <v>24</v>
      </c>
      <c r="D314" s="8">
        <f t="shared" si="103"/>
        <v>1200</v>
      </c>
      <c r="E314" s="9">
        <f t="shared" si="100"/>
        <v>8.16</v>
      </c>
      <c r="F314" s="8">
        <f t="shared" si="101"/>
        <v>408.00000000000006</v>
      </c>
      <c r="G314" s="8">
        <f t="shared" si="102"/>
        <v>8</v>
      </c>
      <c r="H314" s="8">
        <v>400</v>
      </c>
      <c r="I314" s="8">
        <v>888</v>
      </c>
      <c r="J314" s="8">
        <f t="shared" si="93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ht="8.25" customHeigh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N315" s="35"/>
    </row>
    <row r="316" spans="1:86" ht="30.75" customHeight="1" x14ac:dyDescent="0.2">
      <c r="A316" s="55" t="s">
        <v>329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</row>
    <row r="317" spans="1:86" ht="24.75" hidden="1" customHeight="1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</row>
    <row r="318" spans="1:86" ht="21" customHeight="1" x14ac:dyDescent="0.2">
      <c r="A318" s="53" t="s">
        <v>330</v>
      </c>
      <c r="B318" s="53"/>
      <c r="C318" s="53"/>
      <c r="D318" s="53"/>
      <c r="E318" s="53"/>
      <c r="F318" s="53"/>
      <c r="G318" s="53"/>
      <c r="H318" s="4"/>
    </row>
    <row r="319" spans="1:86" ht="16.5" customHeight="1" x14ac:dyDescent="0.2">
      <c r="A319" s="53" t="s">
        <v>331</v>
      </c>
      <c r="B319" s="53"/>
      <c r="C319" s="53"/>
      <c r="D319" s="53"/>
      <c r="E319" s="53"/>
      <c r="F319" s="53"/>
      <c r="G319" s="53"/>
      <c r="H319" s="4"/>
    </row>
    <row r="320" spans="1:86" ht="16.5" customHeight="1" x14ac:dyDescent="0.2">
      <c r="A320" s="53" t="s">
        <v>332</v>
      </c>
      <c r="B320" s="53"/>
      <c r="C320" s="53"/>
      <c r="D320" s="53"/>
      <c r="E320" s="53"/>
      <c r="F320" s="53"/>
      <c r="G320" s="53"/>
      <c r="H320" s="4"/>
    </row>
    <row r="321" spans="1:11" ht="18" customHeight="1" x14ac:dyDescent="0.2">
      <c r="A321" s="53" t="s">
        <v>169</v>
      </c>
      <c r="B321" s="53"/>
      <c r="C321" s="53"/>
      <c r="D321" s="53"/>
      <c r="E321" s="53"/>
      <c r="F321" s="53"/>
      <c r="G321" s="53"/>
      <c r="H321" s="53"/>
      <c r="I321" s="53"/>
      <c r="J321" s="53"/>
      <c r="K321" s="53"/>
    </row>
  </sheetData>
  <sheetProtection password="C4DF" sheet="1" objects="1" scenarios="1"/>
  <mergeCells count="9">
    <mergeCell ref="A1:K1"/>
    <mergeCell ref="A2:K2"/>
    <mergeCell ref="A3:K3"/>
    <mergeCell ref="A321:K321"/>
    <mergeCell ref="A315:K315"/>
    <mergeCell ref="A318:G318"/>
    <mergeCell ref="A319:G319"/>
    <mergeCell ref="A320:G320"/>
    <mergeCell ref="A316:K3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59" max="12" man="1"/>
    <brk id="296" max="12" man="1"/>
  </rowBreaks>
  <ignoredErrors>
    <ignoredError sqref="J43 J15:J16 J20 E14 F14 F16 E16 E20 E43 F20 F43 E45:F45 E48:F49 E58:F58 J52 J45:J47 J81 J58 J177 J190 J293 J291 J284 J1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2021-03-16T08:04:13Z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